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000" windowHeight="9765" firstSheet="11" activeTab="11"/>
  </bookViews>
  <sheets>
    <sheet name="封面" sheetId="1" r:id="rId1"/>
    <sheet name="目录" sheetId="15" r:id="rId2"/>
    <sheet name="表1-部门综合预算收支总表" sheetId="2" r:id="rId3"/>
    <sheet name="表2-部门综合预算收入总表" sheetId="3" r:id="rId4"/>
    <sheet name="表3-部门综合预算支出总表" sheetId="4" r:id="rId5"/>
    <sheet name="表4-部门综合预算财政拨款收支总表" sheetId="5" r:id="rId6"/>
    <sheet name="表5-部门综合预算一般公共预算支出明细表（按功能科目分）" sheetId="6" r:id="rId7"/>
    <sheet name="表6-部门综合预算一般公共预算支出明细表（按经济分类科目分）" sheetId="7" r:id="rId8"/>
    <sheet name="表7-部门综合预算一般公共预算基本支出明细表（按功能科目分）" sheetId="8" r:id="rId9"/>
    <sheet name="表8-部门综合预一般公共预算基本支出明细表（按经济分类科目分）" sheetId="9" r:id="rId10"/>
    <sheet name="表9-部门综合预算政府性基金收支表" sheetId="10" r:id="rId11"/>
    <sheet name="表10-部门综合预算专项业务经费支出表" sheetId="11" r:id="rId12"/>
    <sheet name="表11-部门综合预算财政拨款结转资金支出表" sheetId="24" r:id="rId13"/>
    <sheet name="表12-部门综合预算政府采购（资产配置、购买服务）预算表" sheetId="13" r:id="rId14"/>
    <sheet name="表13-部门综合预算一般公共预算拨款“三公”经费及会议培训费表" sheetId="14" r:id="rId15"/>
    <sheet name="表14-部门专项业务经费绩效目标表" sheetId="19" r:id="rId16"/>
    <sheet name="表15-部门整体支出绩效目标表" sheetId="23" r:id="rId17"/>
    <sheet name="表16-部门专项资金整体绩效目标表" sheetId="22" r:id="rId18"/>
  </sheets>
  <definedNames>
    <definedName name="_xlnm.Print_Area" localSheetId="11">'表10-部门综合预算专项业务经费支出表'!$A$1:$D$6</definedName>
    <definedName name="_xlnm.Print_Area" localSheetId="13">'表12-部门综合预算政府采购（资产配置、购买服务）预算表'!$A$1:$P$10</definedName>
    <definedName name="_xlnm.Print_Area" localSheetId="14">'表13-部门综合预算一般公共预算拨款“三公”经费及会议培训费表'!$A$1:$AC$9</definedName>
    <definedName name="_xlnm.Print_Area" localSheetId="2">'表1-部门综合预算收支总表'!$A$1:$F$45</definedName>
    <definedName name="_xlnm.Print_Area" localSheetId="3">'表2-部门综合预算收入总表'!$A$1:$P$8</definedName>
    <definedName name="_xlnm.Print_Area" localSheetId="4">'表3-部门综合预算支出总表'!$A$1:$N$8</definedName>
    <definedName name="_xlnm.Print_Area" localSheetId="5">'表4-部门综合预算财政拨款收支总表'!$A$1:$F$41</definedName>
    <definedName name="_xlnm.Print_Area" localSheetId="6">'表5-部门综合预算一般公共预算支出明细表（按功能科目分）'!#REF!</definedName>
    <definedName name="_xlnm.Print_Area" localSheetId="7">'表6-部门综合预算一般公共预算支出明细表（按经济分类科目分）'!#REF!</definedName>
    <definedName name="_xlnm.Print_Area" localSheetId="8">'表7-部门综合预算一般公共预算基本支出明细表（按功能科目分）'!#REF!</definedName>
    <definedName name="_xlnm.Print_Area" localSheetId="9">'表8-部门综合预一般公共预算基本支出明细表（按经济分类科目分）'!#REF!</definedName>
    <definedName name="_xlnm.Print_Area" localSheetId="10">'表9-部门综合预算政府性基金收支表'!$A$1:$H$26</definedName>
    <definedName name="_xlnm.Print_Area" localSheetId="0">封面!$A$1:$A$12</definedName>
    <definedName name="_xlnm.Print_Area" localSheetId="1">目录!$A$1:$L$20</definedName>
    <definedName name="_xlnm.Print_Titles" localSheetId="11">'表10-部门综合预算专项业务经费支出表'!$1:$5</definedName>
    <definedName name="_xlnm.Print_Titles" localSheetId="13">'表12-部门综合预算政府采购（资产配置、购买服务）预算表'!$1:$5</definedName>
    <definedName name="_xlnm.Print_Titles" localSheetId="14">'表13-部门综合预算一般公共预算拨款“三公”经费及会议培训费表'!$1:$8</definedName>
    <definedName name="_xlnm.Print_Titles" localSheetId="2">'表1-部门综合预算收支总表'!$1:$5</definedName>
    <definedName name="_xlnm.Print_Titles" localSheetId="3">'表2-部门综合预算收入总表'!$1:$6</definedName>
    <definedName name="_xlnm.Print_Titles" localSheetId="4">'表3-部门综合预算支出总表'!$1:$6</definedName>
    <definedName name="_xlnm.Print_Titles" localSheetId="5">'表4-部门综合预算财政拨款收支总表'!$1:$5</definedName>
    <definedName name="_xlnm.Print_Titles" localSheetId="6">'表5-部门综合预算一般公共预算支出明细表（按功能科目分）'!$1:$5</definedName>
    <definedName name="_xlnm.Print_Titles" localSheetId="7">'表6-部门综合预算一般公共预算支出明细表（按经济分类科目分）'!$1:$4</definedName>
    <definedName name="_xlnm.Print_Titles" localSheetId="8">'表7-部门综合预算一般公共预算基本支出明细表（按功能科目分）'!$1:$5</definedName>
    <definedName name="_xlnm.Print_Titles" localSheetId="9">'表8-部门综合预一般公共预算基本支出明细表（按经济分类科目分）'!$1:$4</definedName>
    <definedName name="_xlnm.Print_Titles" localSheetId="10">'表9-部门综合预算政府性基金收支表'!$1:$5</definedName>
  </definedNames>
  <calcPr calcId="125725"/>
</workbook>
</file>

<file path=xl/calcChain.xml><?xml version="1.0" encoding="utf-8"?>
<calcChain xmlns="http://schemas.openxmlformats.org/spreadsheetml/2006/main">
  <c r="C7" i="6"/>
  <c r="D7"/>
  <c r="C8"/>
  <c r="C9"/>
  <c r="E12" i="23"/>
  <c r="G11"/>
  <c r="G10"/>
  <c r="E23" i="9"/>
  <c r="E24"/>
  <c r="E25"/>
  <c r="E29" i="7"/>
  <c r="E29" i="9"/>
  <c r="F28"/>
  <c r="E28" s="1"/>
  <c r="F6" i="7"/>
  <c r="E6" s="1"/>
  <c r="F28"/>
  <c r="E31" i="9"/>
  <c r="E30"/>
  <c r="E27"/>
  <c r="E26"/>
  <c r="E22"/>
  <c r="E21"/>
  <c r="E20"/>
  <c r="E19"/>
  <c r="E18"/>
  <c r="E17"/>
  <c r="E16"/>
  <c r="G15"/>
  <c r="F15"/>
  <c r="E14"/>
  <c r="E13"/>
  <c r="E12"/>
  <c r="E11"/>
  <c r="E10"/>
  <c r="E9"/>
  <c r="E8"/>
  <c r="E7"/>
  <c r="F6"/>
  <c r="F5"/>
  <c r="E5" s="1"/>
  <c r="D14" i="8"/>
  <c r="C14"/>
  <c r="D10"/>
  <c r="C10"/>
  <c r="C9"/>
  <c r="C8"/>
  <c r="E7"/>
  <c r="C7" s="1"/>
  <c r="E31" i="7"/>
  <c r="H30"/>
  <c r="E30"/>
  <c r="E27"/>
  <c r="E26"/>
  <c r="E25"/>
  <c r="E24"/>
  <c r="E23"/>
  <c r="E22"/>
  <c r="E21"/>
  <c r="E20"/>
  <c r="E19"/>
  <c r="E18"/>
  <c r="E17"/>
  <c r="E16"/>
  <c r="H15"/>
  <c r="H5"/>
  <c r="G15"/>
  <c r="F15"/>
  <c r="E15" s="1"/>
  <c r="E14"/>
  <c r="E13"/>
  <c r="E12"/>
  <c r="E11"/>
  <c r="E10"/>
  <c r="E9"/>
  <c r="E8"/>
  <c r="E7"/>
  <c r="M9" i="14"/>
  <c r="P9"/>
  <c r="L9" s="1"/>
  <c r="U9" s="1"/>
  <c r="G9"/>
  <c r="C9"/>
  <c r="D9"/>
  <c r="V9" s="1"/>
  <c r="F12" i="2"/>
  <c r="F7"/>
  <c r="F7" i="5"/>
  <c r="F12"/>
  <c r="F6" s="1"/>
  <c r="F36" s="1"/>
  <c r="F41" s="1"/>
  <c r="B38" i="2"/>
  <c r="B45" s="1"/>
  <c r="D39" s="1"/>
  <c r="D38"/>
  <c r="B36" i="5"/>
  <c r="B41"/>
  <c r="W9" i="14"/>
  <c r="X9"/>
  <c r="Z9"/>
  <c r="AA9"/>
  <c r="AB9"/>
  <c r="AC9"/>
  <c r="F37" i="5"/>
  <c r="D41"/>
  <c r="Y9" i="14"/>
  <c r="E6" i="9"/>
  <c r="E15"/>
  <c r="E28" i="7"/>
  <c r="F6" i="2" l="1"/>
  <c r="F38" s="1"/>
  <c r="F45" s="1"/>
  <c r="G12" i="23"/>
  <c r="F39" i="2"/>
  <c r="D45"/>
  <c r="E6" i="8"/>
  <c r="C6" s="1"/>
  <c r="F5" i="7"/>
  <c r="E5" s="1"/>
</calcChain>
</file>

<file path=xl/sharedStrings.xml><?xml version="1.0" encoding="utf-8"?>
<sst xmlns="http://schemas.openxmlformats.org/spreadsheetml/2006/main" count="867" uniqueCount="506">
  <si>
    <t xml:space="preserve">                            保密审查情况：已审查</t>
  </si>
  <si>
    <t xml:space="preserve">                            部门主要负责人审签情况：已审签</t>
  </si>
  <si>
    <t>目录</t>
  </si>
  <si>
    <t>表1</t>
  </si>
  <si>
    <t>是否空表</t>
  </si>
  <si>
    <t>公开空表理由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</si>
  <si>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</si>
  <si>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</si>
  <si>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</si>
  <si>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</si>
  <si>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</si>
  <si>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</si>
  <si>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</si>
  <si>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</si>
  <si>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</si>
  <si>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</si>
  <si>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</si>
  <si>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表13</t>
  </si>
  <si>
    <t>表14</t>
  </si>
  <si>
    <t>表15</t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</si>
  <si>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</si>
  <si>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</si>
  <si>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</si>
  <si>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</si>
  <si>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</si>
  <si>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</si>
  <si>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</si>
  <si>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</si>
  <si>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</si>
  <si>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</si>
  <si>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</si>
  <si>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  (1)一般公共预算拨款</t>
  </si>
  <si>
    <t xml:space="preserve">  2、外交支出</t>
  </si>
  <si>
    <t xml:space="preserve">       (1)工资福利支出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</si>
  <si>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</si>
  <si>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</si>
  <si>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</si>
  <si>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</si>
  <si>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</si>
  <si>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</si>
  <si>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  (3)国有资本经营预算收入</t>
  </si>
  <si>
    <t xml:space="preserve">  5、教育支出</t>
  </si>
  <si>
    <t xml:space="preserve">       (4)资本性支出</t>
  </si>
  <si>
    <t xml:space="preserve">  2、上级补助收入</t>
  </si>
  <si>
    <t xml:space="preserve">  6、科学技术支出</t>
  </si>
  <si>
    <t xml:space="preserve">  2、专项业务经费支出</t>
  </si>
  <si>
    <t xml:space="preserve">  3、事业收入</t>
  </si>
  <si>
    <t xml:space="preserve">  7、文化体育与传媒支出</t>
  </si>
  <si>
    <t xml:space="preserve">      其中：纳入财政专户管理的收费</t>
  </si>
  <si>
    <t xml:space="preserve">  8、社会保障和就业支出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</si>
  <si>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</si>
  <si>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</si>
  <si>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</si>
  <si>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</si>
  <si>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</si>
  <si>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</si>
  <si>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6、其他收入</t>
  </si>
  <si>
    <t xml:space="preserve">  11、节能环保支出</t>
  </si>
  <si>
    <t xml:space="preserve">       (5)资本性支出(基本建设)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</si>
  <si>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</si>
  <si>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</si>
  <si>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</si>
  <si>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</si>
  <si>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</si>
  <si>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</si>
  <si>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</si>
  <si>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</si>
  <si>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</si>
  <si>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</si>
  <si>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</si>
  <si>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</si>
  <si>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</si>
  <si>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</si>
  <si>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</si>
  <si>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</si>
  <si>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</si>
  <si>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</si>
  <si>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</si>
  <si>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</si>
  <si>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</si>
  <si>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</si>
  <si>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</si>
  <si>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</si>
  <si>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</si>
  <si>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</si>
  <si>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</si>
  <si>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</si>
  <si>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</si>
  <si>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</si>
  <si>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</si>
  <si>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</si>
  <si>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</si>
  <si>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</si>
  <si>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</si>
  <si>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</si>
  <si>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</si>
  <si>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</si>
  <si>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</si>
  <si>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</si>
  <si>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</si>
  <si>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</si>
  <si>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</si>
  <si>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</si>
  <si>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</si>
  <si>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</si>
  <si>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</si>
  <si>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上年实户资金余额（非财政性资金）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</si>
  <si>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</si>
  <si>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</si>
  <si>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</si>
  <si>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</si>
  <si>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</si>
  <si>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</si>
  <si>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</si>
  <si>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</si>
  <si>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</si>
  <si>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</si>
  <si>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</si>
  <si>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 xml:space="preserve">         非财政拨款资金结余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</si>
  <si>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</si>
  <si>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</si>
  <si>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</si>
  <si>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</si>
  <si>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</si>
  <si>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</si>
  <si>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经济科目编码</t>
  </si>
  <si>
    <t>经济科目名称</t>
  </si>
  <si>
    <t>一、政府性基金拨款</t>
  </si>
  <si>
    <t>一、科学技术支出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</si>
  <si>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</si>
  <si>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</si>
  <si>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</si>
  <si>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</si>
  <si>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</si>
  <si>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</si>
  <si>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</si>
  <si>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</si>
  <si>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</si>
  <si>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</si>
  <si>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</si>
  <si>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</si>
  <si>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</si>
  <si>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</si>
  <si>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实施采购时间</t>
  </si>
  <si>
    <t>预算金额</t>
  </si>
  <si>
    <t>说明</t>
  </si>
  <si>
    <t>类</t>
  </si>
  <si>
    <t>款</t>
  </si>
  <si>
    <t>项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</si>
  <si>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</si>
  <si>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</si>
  <si>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</si>
  <si>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</si>
  <si>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</si>
  <si>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</si>
  <si>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</si>
  <si>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</si>
  <si>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</si>
  <si>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</si>
  <si>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</si>
  <si>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</si>
  <si>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</si>
  <si>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</si>
  <si>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</si>
  <si>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</si>
  <si>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</si>
  <si>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</si>
  <si>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专项（项目）名称</t>
  </si>
  <si>
    <t>资金金额
（万元）</t>
  </si>
  <si>
    <t>一级指标</t>
  </si>
  <si>
    <t>二级指标</t>
  </si>
  <si>
    <t>指标内容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</si>
  <si>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</si>
  <si>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</si>
  <si>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</si>
  <si>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</si>
  <si>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</si>
  <si>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</si>
  <si>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</si>
  <si>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满意度指标</t>
  </si>
  <si>
    <t>财政拨款</t>
  </si>
  <si>
    <t>其他资金</t>
  </si>
  <si>
    <t>年
度
绩
效
指
标</t>
  </si>
  <si>
    <t>社会效益
指标</t>
  </si>
  <si>
    <t>服务对象
满意度指标</t>
  </si>
  <si>
    <t>实施期限</t>
  </si>
  <si>
    <t>年度资金总额：</t>
  </si>
  <si>
    <t xml:space="preserve">    其中：财政拨款</t>
  </si>
  <si>
    <t xml:space="preserve">         其他资金</t>
  </si>
  <si>
    <t xml:space="preserve">                            部门名称：榆林市横山区信访局</t>
    <phoneticPr fontId="0" type="noConversion"/>
  </si>
  <si>
    <t>工资福利支出</t>
  </si>
  <si>
    <t>基本工资</t>
  </si>
  <si>
    <t>津贴补贴</t>
  </si>
  <si>
    <t>办公费</t>
  </si>
  <si>
    <t>印刷费</t>
  </si>
  <si>
    <t>咨询费</t>
  </si>
  <si>
    <t>邮电费</t>
  </si>
  <si>
    <t>差旅费</t>
  </si>
  <si>
    <t>维修（护）费</t>
  </si>
  <si>
    <t>其他交通费用</t>
  </si>
  <si>
    <t>资本性支出</t>
  </si>
  <si>
    <t>办公设备购置</t>
  </si>
  <si>
    <t>一般公共服务支出</t>
  </si>
  <si>
    <t>榆林市横山区信访局</t>
    <phoneticPr fontId="0" type="noConversion"/>
  </si>
  <si>
    <t xml:space="preserve">  政府办公厅（室）及相关机构事务</t>
  </si>
  <si>
    <t xml:space="preserve">    行政运行</t>
  </si>
  <si>
    <t xml:space="preserve">    信访事务</t>
  </si>
  <si>
    <t>榆林市横山区信访局</t>
    <phoneticPr fontId="0" type="noConversion"/>
  </si>
  <si>
    <t>否</t>
  </si>
  <si>
    <t>是</t>
  </si>
  <si>
    <t>工作完成期限</t>
  </si>
  <si>
    <t>单位：万元</t>
    <phoneticPr fontId="0" type="noConversion"/>
  </si>
  <si>
    <t>2020年部门综合预算公开报表</t>
    <phoneticPr fontId="0" type="noConversion"/>
  </si>
  <si>
    <t>2020年部门综合预算收支总表</t>
  </si>
  <si>
    <t>2020年部门综合预算收入总表</t>
  </si>
  <si>
    <t>2020年部门综合预算支出总表</t>
  </si>
  <si>
    <t>2020年部门综合预算财政拨款收支总表</t>
  </si>
  <si>
    <t>2020年部门综合预算一般公共预算支出明细表（按功能科目分）</t>
  </si>
  <si>
    <t>2020年部门综合预算一般公共预算支出明细表（按经济分类科目分）</t>
  </si>
  <si>
    <t>2020年部门综合预算一般公共预算基本支出明细表（按功能科目分）</t>
  </si>
  <si>
    <t>2020年部门综合预算一般公共预算基本支出明细表（按经济分类科目分）</t>
  </si>
  <si>
    <t>2020年部门综合预算政府性基金收支表</t>
  </si>
  <si>
    <t>2020年部门综合预算专项业务经费支出表</t>
  </si>
  <si>
    <t>2020年部门综合预算政府采购（资产配置、购买服务）预算表</t>
  </si>
  <si>
    <t>2020年部门综合预算一般公共预算拨款“三公”经费及会议费、培训费支出预算表</t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</si>
  <si>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年部门综合预算收支总表</t>
    </r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</si>
  <si>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年部门综合预算收入总表</t>
    </r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</si>
  <si>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年部门综合预算支出总表</t>
    </r>
    <phoneticPr fontId="0" type="noConversion"/>
  </si>
  <si>
    <r>
      <t>20</t>
    </r>
    <r>
      <rPr>
        <b/>
        <sz val="15"/>
        <rFont val="宋体"/>
        <family val="3"/>
        <charset val="134"/>
      </rPr>
      <t>20</t>
    </r>
    <r>
      <rPr>
        <b/>
        <sz val="15"/>
        <rFont val="宋体"/>
        <family val="3"/>
        <charset val="134"/>
      </rPr>
      <t>年部门综合预算财政拨款收支总表</t>
    </r>
    <phoneticPr fontId="0" type="noConversion"/>
  </si>
  <si>
    <r>
      <t>20</t>
    </r>
    <r>
      <rPr>
        <b/>
        <sz val="15"/>
        <rFont val="宋体"/>
        <family val="3"/>
        <charset val="134"/>
      </rPr>
      <t>20</t>
    </r>
    <r>
      <rPr>
        <b/>
        <sz val="15"/>
        <rFont val="宋体"/>
        <family val="3"/>
        <charset val="134"/>
      </rPr>
      <t>年部门综合预算政府性基金收支表</t>
    </r>
    <phoneticPr fontId="0" type="noConversion"/>
  </si>
  <si>
    <t>2020年部门综合预算专项业务经费支出表</t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</si>
  <si>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年部门综合预算政府采购（资产配置、购买服务）预算表</t>
    </r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</si>
  <si>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年部门综合预算一般公共预算拨款“三公”经费及会议费、培训费支出预算表</t>
    </r>
    <phoneticPr fontId="0" type="noConversion"/>
  </si>
  <si>
    <r>
      <t>2</t>
    </r>
    <r>
      <rPr>
        <sz val="9"/>
        <rFont val="宋体"/>
        <family val="3"/>
        <charset val="134"/>
      </rPr>
      <t>019</t>
    </r>
    <r>
      <rPr>
        <sz val="9"/>
        <rFont val="宋体"/>
        <family val="3"/>
        <charset val="134"/>
      </rPr>
      <t>年</t>
    </r>
    <phoneticPr fontId="0" type="noConversion"/>
  </si>
  <si>
    <r>
      <t>20</t>
    </r>
    <r>
      <rPr>
        <sz val="9"/>
        <rFont val="宋体"/>
        <family val="3"/>
        <charset val="134"/>
      </rPr>
      <t>20</t>
    </r>
    <r>
      <rPr>
        <sz val="9"/>
        <rFont val="宋体"/>
        <family val="3"/>
        <charset val="134"/>
      </rPr>
      <t>年</t>
    </r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</si>
  <si>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年部门整体支出绩效目标表</t>
    </r>
    <phoneticPr fontId="0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</si>
  <si>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年部门综合预算一般公共预算支出明细表（按功能科目分）</t>
    </r>
  </si>
  <si>
    <t>201</t>
  </si>
  <si>
    <t xml:space="preserve">   20103</t>
  </si>
  <si>
    <t xml:space="preserve">       2010301</t>
  </si>
  <si>
    <t xml:space="preserve"> 2010308</t>
  </si>
  <si>
    <t>社会保障和就业支出</t>
  </si>
  <si>
    <t>机关事业单位基本养老保险缴费支出</t>
  </si>
  <si>
    <t>机关事业单位职业年金缴费支出</t>
  </si>
  <si>
    <t>其他社会保障和就业支出</t>
  </si>
  <si>
    <t>卫生健康支出</t>
  </si>
  <si>
    <t>行政单位医疗</t>
  </si>
  <si>
    <t>公务员医疗补助</t>
  </si>
  <si>
    <t>住房保障支出</t>
  </si>
  <si>
    <t>住房公积金</t>
  </si>
  <si>
    <t>2020年部门综合预算一般公共预算支出明细表（按经济分类科目分）</t>
    <phoneticPr fontId="13" type="noConversion"/>
  </si>
  <si>
    <t>合计</t>
    <phoneticPr fontId="13" type="noConversion"/>
  </si>
  <si>
    <t xml:space="preserve">  30101</t>
    <phoneticPr fontId="13" type="noConversion"/>
  </si>
  <si>
    <t xml:space="preserve">  30102</t>
    <phoneticPr fontId="13" type="noConversion"/>
  </si>
  <si>
    <t xml:space="preserve">  30108</t>
    <phoneticPr fontId="13" type="noConversion"/>
  </si>
  <si>
    <t>机关事业单位基本养老保险缴费</t>
    <phoneticPr fontId="13" type="noConversion"/>
  </si>
  <si>
    <t xml:space="preserve">  30109</t>
    <phoneticPr fontId="13" type="noConversion"/>
  </si>
  <si>
    <t>职业年金缴费</t>
    <phoneticPr fontId="13" type="noConversion"/>
  </si>
  <si>
    <t xml:space="preserve">  30110</t>
    <phoneticPr fontId="13" type="noConversion"/>
  </si>
  <si>
    <t>职工基本医疗保险缴费</t>
    <phoneticPr fontId="13" type="noConversion"/>
  </si>
  <si>
    <t xml:space="preserve">  30111</t>
    <phoneticPr fontId="13" type="noConversion"/>
  </si>
  <si>
    <t>公务员医疗补助缴费</t>
    <phoneticPr fontId="13" type="noConversion"/>
  </si>
  <si>
    <t xml:space="preserve">  30112</t>
    <phoneticPr fontId="13" type="noConversion"/>
  </si>
  <si>
    <t>其他社会保险缴费</t>
    <phoneticPr fontId="13" type="noConversion"/>
  </si>
  <si>
    <t xml:space="preserve">  30113</t>
    <phoneticPr fontId="13" type="noConversion"/>
  </si>
  <si>
    <t>住房公积金</t>
    <phoneticPr fontId="13" type="noConversion"/>
  </si>
  <si>
    <t>商品和服务支出</t>
    <phoneticPr fontId="13" type="noConversion"/>
  </si>
  <si>
    <t xml:space="preserve">  30201</t>
    <phoneticPr fontId="13" type="noConversion"/>
  </si>
  <si>
    <t xml:space="preserve">  30202</t>
    <phoneticPr fontId="13" type="noConversion"/>
  </si>
  <si>
    <t xml:space="preserve">  30203</t>
    <phoneticPr fontId="13" type="noConversion"/>
  </si>
  <si>
    <t xml:space="preserve">  30204</t>
    <phoneticPr fontId="13" type="noConversion"/>
  </si>
  <si>
    <t>手续费</t>
    <phoneticPr fontId="13" type="noConversion"/>
  </si>
  <si>
    <t xml:space="preserve">  30207</t>
    <phoneticPr fontId="13" type="noConversion"/>
  </si>
  <si>
    <t xml:space="preserve">  30211</t>
    <phoneticPr fontId="13" type="noConversion"/>
  </si>
  <si>
    <t xml:space="preserve">  30213</t>
    <phoneticPr fontId="13" type="noConversion"/>
  </si>
  <si>
    <t xml:space="preserve">  30216</t>
    <phoneticPr fontId="13" type="noConversion"/>
  </si>
  <si>
    <t xml:space="preserve">  30217</t>
    <phoneticPr fontId="13" type="noConversion"/>
  </si>
  <si>
    <t xml:space="preserve">  30226</t>
    <phoneticPr fontId="13" type="noConversion"/>
  </si>
  <si>
    <t>劳务费</t>
    <phoneticPr fontId="13" type="noConversion"/>
  </si>
  <si>
    <t xml:space="preserve">  30239</t>
    <phoneticPr fontId="13" type="noConversion"/>
  </si>
  <si>
    <t>其他商品和服务支出</t>
    <phoneticPr fontId="13" type="noConversion"/>
  </si>
  <si>
    <t xml:space="preserve">  31002</t>
    <phoneticPr fontId="13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</si>
  <si>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年部门综合预算一般公共预算基本支出明细表（按功能科目分）</t>
    </r>
    <phoneticPr fontId="13" type="noConversion"/>
  </si>
  <si>
    <t>合计</t>
    <phoneticPr fontId="1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</si>
  <si>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 20103</t>
    </r>
    <phoneticPr fontId="13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</si>
  <si>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政府办公厅（室）及相关机构事务</t>
    </r>
    <phoneticPr fontId="13" type="noConversion"/>
  </si>
  <si>
    <r>
      <t xml:space="preserve">  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 xml:space="preserve"> 2010301</t>
    </r>
    <phoneticPr fontId="13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</si>
  <si>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行政运行</t>
    </r>
    <phoneticPr fontId="13" type="noConversion"/>
  </si>
  <si>
    <t>社会保障和就业支出</t>
    <phoneticPr fontId="13" type="noConversion"/>
  </si>
  <si>
    <t>机关事业单位基本养老保险缴费支出</t>
    <phoneticPr fontId="13" type="noConversion"/>
  </si>
  <si>
    <t>机关事业单位职业年金缴费支出</t>
    <phoneticPr fontId="13" type="noConversion"/>
  </si>
  <si>
    <t>其他社会保障和就业支出</t>
    <phoneticPr fontId="13" type="noConversion"/>
  </si>
  <si>
    <t>卫生健康支出</t>
    <phoneticPr fontId="13" type="noConversion"/>
  </si>
  <si>
    <t>行政单位医疗</t>
    <phoneticPr fontId="13" type="noConversion"/>
  </si>
  <si>
    <t>公务员医疗补助</t>
    <phoneticPr fontId="13" type="noConversion"/>
  </si>
  <si>
    <t>住房保障支出</t>
    <phoneticPr fontId="13" type="noConversion"/>
  </si>
  <si>
    <t>住房公积金</t>
    <phoneticPr fontId="13" type="noConversion"/>
  </si>
  <si>
    <r>
      <t>20</t>
    </r>
    <r>
      <rPr>
        <b/>
        <sz val="16"/>
        <rFont val="宋体"/>
        <family val="3"/>
        <charset val="134"/>
      </rPr>
      <t>20</t>
    </r>
    <r>
      <rPr>
        <b/>
        <sz val="16"/>
        <rFont val="宋体"/>
        <family val="3"/>
        <charset val="134"/>
      </rPr>
      <t>年部门综合预算一般公共预算基本支出明细表（按经济分类科目分）</t>
    </r>
    <phoneticPr fontId="13" type="noConversion"/>
  </si>
  <si>
    <t xml:space="preserve">  30101</t>
    <phoneticPr fontId="13" type="noConversion"/>
  </si>
  <si>
    <t xml:space="preserve">  30102</t>
    <phoneticPr fontId="13" type="noConversion"/>
  </si>
  <si>
    <t xml:space="preserve">  30108</t>
    <phoneticPr fontId="13" type="noConversion"/>
  </si>
  <si>
    <t>机关事业单位基本养老保险缴费</t>
    <phoneticPr fontId="13" type="noConversion"/>
  </si>
  <si>
    <t xml:space="preserve">  30109</t>
    <phoneticPr fontId="13" type="noConversion"/>
  </si>
  <si>
    <t>职业年金缴费</t>
    <phoneticPr fontId="13" type="noConversion"/>
  </si>
  <si>
    <t xml:space="preserve">  30110</t>
    <phoneticPr fontId="13" type="noConversion"/>
  </si>
  <si>
    <t>职工基本医疗保险缴费</t>
    <phoneticPr fontId="13" type="noConversion"/>
  </si>
  <si>
    <t xml:space="preserve">  30111</t>
    <phoneticPr fontId="13" type="noConversion"/>
  </si>
  <si>
    <t>公务员医疗补助缴费</t>
    <phoneticPr fontId="13" type="noConversion"/>
  </si>
  <si>
    <t xml:space="preserve">  30112</t>
    <phoneticPr fontId="13" type="noConversion"/>
  </si>
  <si>
    <t>其他社会保险缴费</t>
    <phoneticPr fontId="13" type="noConversion"/>
  </si>
  <si>
    <t xml:space="preserve">  30113</t>
    <phoneticPr fontId="13" type="noConversion"/>
  </si>
  <si>
    <t>住房公积金</t>
    <phoneticPr fontId="13" type="noConversion"/>
  </si>
  <si>
    <t>商品和服务支出</t>
    <phoneticPr fontId="13" type="noConversion"/>
  </si>
  <si>
    <t xml:space="preserve">  30201</t>
    <phoneticPr fontId="13" type="noConversion"/>
  </si>
  <si>
    <t xml:space="preserve">  30202</t>
    <phoneticPr fontId="13" type="noConversion"/>
  </si>
  <si>
    <t xml:space="preserve">  30203</t>
    <phoneticPr fontId="13" type="noConversion"/>
  </si>
  <si>
    <t xml:space="preserve">  30204</t>
    <phoneticPr fontId="13" type="noConversion"/>
  </si>
  <si>
    <t>手续费</t>
    <phoneticPr fontId="13" type="noConversion"/>
  </si>
  <si>
    <t xml:space="preserve">  30207</t>
    <phoneticPr fontId="13" type="noConversion"/>
  </si>
  <si>
    <t xml:space="preserve">  30211</t>
    <phoneticPr fontId="13" type="noConversion"/>
  </si>
  <si>
    <t xml:space="preserve">  30213</t>
    <phoneticPr fontId="13" type="noConversion"/>
  </si>
  <si>
    <t xml:space="preserve">  30216</t>
    <phoneticPr fontId="13" type="noConversion"/>
  </si>
  <si>
    <t xml:space="preserve">  30217</t>
    <phoneticPr fontId="13" type="noConversion"/>
  </si>
  <si>
    <t xml:space="preserve">  30226</t>
    <phoneticPr fontId="13" type="noConversion"/>
  </si>
  <si>
    <t>劳务费</t>
    <phoneticPr fontId="13" type="noConversion"/>
  </si>
  <si>
    <t xml:space="preserve">  30239</t>
    <phoneticPr fontId="13" type="noConversion"/>
  </si>
  <si>
    <t>其他商品和服务支出</t>
    <phoneticPr fontId="13" type="noConversion"/>
  </si>
  <si>
    <t xml:space="preserve">  31002</t>
    <phoneticPr fontId="13" type="noConversion"/>
  </si>
  <si>
    <t>信访专项业务工作经费</t>
    <phoneticPr fontId="0" type="noConversion"/>
  </si>
  <si>
    <t>本项目资金使用与单位的日常公用支出，如办公经费等。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</si>
  <si>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30299</t>
    </r>
    <phoneticPr fontId="13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</si>
  <si>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</si>
  <si>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t>对个人和家庭的补助</t>
    <phoneticPr fontId="0" type="noConversion"/>
  </si>
  <si>
    <t>2020年部门综合预算财政拨款上年结转资金支出表</t>
    <phoneticPr fontId="0" type="noConversion"/>
  </si>
  <si>
    <t>本部门上年无结转</t>
    <phoneticPr fontId="0" type="noConversion"/>
  </si>
  <si>
    <t>表16</t>
  </si>
  <si>
    <t>金额单位：单位：万元</t>
  </si>
  <si>
    <t>序号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</si>
  <si>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</si>
  <si>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</si>
  <si>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</si>
  <si>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</si>
  <si>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</si>
  <si>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</si>
  <si>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</si>
  <si>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</si>
  <si>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</si>
  <si>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</si>
  <si>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2020部门综合预算财政拨款结转资金支出表</t>
    <phoneticPr fontId="32" type="noConversion"/>
  </si>
  <si>
    <r>
      <t>表1</t>
    </r>
    <r>
      <rPr>
        <sz val="16"/>
        <rFont val="宋体"/>
        <family val="3"/>
        <charset val="134"/>
      </rPr>
      <t>2</t>
    </r>
    <phoneticPr fontId="0" type="noConversion"/>
  </si>
  <si>
    <r>
      <t>表1</t>
    </r>
    <r>
      <rPr>
        <sz val="16"/>
        <rFont val="宋体"/>
        <family val="3"/>
        <charset val="134"/>
      </rPr>
      <t>3</t>
    </r>
    <phoneticPr fontId="0" type="noConversion"/>
  </si>
  <si>
    <r>
      <t>表1</t>
    </r>
    <r>
      <rPr>
        <sz val="16"/>
        <rFont val="宋体"/>
        <family val="3"/>
        <charset val="134"/>
      </rPr>
      <t>5</t>
    </r>
    <phoneticPr fontId="0" type="noConversion"/>
  </si>
  <si>
    <t>政府经济科目编码</t>
  </si>
  <si>
    <t>政府经济科目名称</t>
  </si>
  <si>
    <t>50101</t>
  </si>
  <si>
    <t>工资奖金津补贴</t>
  </si>
  <si>
    <t>50102</t>
  </si>
  <si>
    <t>社会保障缴费</t>
  </si>
  <si>
    <t>50103</t>
  </si>
  <si>
    <t>办公经费</t>
    <phoneticPr fontId="0" type="noConversion"/>
  </si>
  <si>
    <t>委托业务费</t>
    <phoneticPr fontId="0" type="noConversion"/>
  </si>
  <si>
    <t>维修（护）费</t>
    <phoneticPr fontId="0" type="noConversion"/>
  </si>
  <si>
    <t>培训费</t>
    <phoneticPr fontId="0" type="noConversion"/>
  </si>
  <si>
    <t>设备购置</t>
    <phoneticPr fontId="0" type="noConversion"/>
  </si>
  <si>
    <t>机关商品和服务支出</t>
    <phoneticPr fontId="13" type="noConversion"/>
  </si>
  <si>
    <t>机关工资福利支出</t>
    <phoneticPr fontId="0" type="noConversion"/>
  </si>
  <si>
    <t>机关资本性支出</t>
    <phoneticPr fontId="0" type="noConversion"/>
  </si>
  <si>
    <t>部门预算支出经济分类科目（按大类）</t>
  </si>
  <si>
    <t>支出功能分类科目（按大类）</t>
  </si>
  <si>
    <t>政府预算支出经济分类科目（按大类）</t>
  </si>
  <si>
    <t>0.00</t>
  </si>
  <si>
    <t>1、人员经费和公用经费支出</t>
  </si>
  <si>
    <t>1、机关工资福利支出</t>
  </si>
  <si>
    <t>二、文化旅游体育与传媒指出</t>
  </si>
  <si>
    <t>(1)工资福利支出</t>
  </si>
  <si>
    <t>2、机关商品和服务支出</t>
  </si>
  <si>
    <t>(2)商品和服务支出</t>
  </si>
  <si>
    <t>3、机关资本性支出（一）</t>
  </si>
  <si>
    <t>(3)对个人和家庭的补助</t>
  </si>
  <si>
    <t>4、机关资本性支出（二）</t>
  </si>
  <si>
    <t>(4)资本性支出</t>
  </si>
  <si>
    <t>5、对事业单位经常性补助</t>
  </si>
  <si>
    <t>2、专项业务经费支出</t>
  </si>
  <si>
    <t>6、对事业单位资本性补助</t>
  </si>
  <si>
    <t>7、对企业补助</t>
  </si>
  <si>
    <t>八、资源勘探工业信息等支出</t>
  </si>
  <si>
    <t>8、对企业资本性支出</t>
  </si>
  <si>
    <t>九、金融支出</t>
  </si>
  <si>
    <t>(3)对个人和家庭补助</t>
  </si>
  <si>
    <t>9、对个人和家庭的补助</t>
  </si>
  <si>
    <t>十、其他支出</t>
  </si>
  <si>
    <t>(4)债务利息及费用支出</t>
  </si>
  <si>
    <t>10、对社会保障基金补助</t>
  </si>
  <si>
    <t>十一、转移性支出</t>
  </si>
  <si>
    <t>(5)资本性支出(基本建设)</t>
  </si>
  <si>
    <t>11、债务利息及费用支出</t>
  </si>
  <si>
    <t>十二、债务还本支出</t>
  </si>
  <si>
    <t>(6)资本性支出</t>
  </si>
  <si>
    <t>12、债务还本支出</t>
  </si>
  <si>
    <t>十三、债务付息支出</t>
  </si>
  <si>
    <t>(7)对企业补助(基本建设)</t>
  </si>
  <si>
    <t>13、转移性支出</t>
  </si>
  <si>
    <t>十四、债务发行费用支出</t>
  </si>
  <si>
    <t>(8)对企业补助</t>
  </si>
  <si>
    <t>14、预备费及预留</t>
  </si>
  <si>
    <t>(9)对社会保障基金补助</t>
  </si>
  <si>
    <t>15、其他支出</t>
  </si>
  <si>
    <t>(10)其他支出</t>
  </si>
  <si>
    <t>3、上缴上级支出</t>
  </si>
  <si>
    <t>4、事业单位经营支出</t>
  </si>
  <si>
    <t>5、对附属单位补助支出</t>
  </si>
  <si>
    <t>部门预算支出经济科目编码</t>
  </si>
  <si>
    <t>政府预算支出经济分类科目编码</t>
  </si>
  <si>
    <t>一级指标</t>
    <phoneticPr fontId="0" type="noConversion"/>
  </si>
  <si>
    <t>表16</t>
    <phoneticPr fontId="0" type="noConversion"/>
  </si>
  <si>
    <t>主管部门</t>
    <phoneticPr fontId="0" type="noConversion"/>
  </si>
  <si>
    <t>年度 目标</t>
    <phoneticPr fontId="0" type="noConversion"/>
  </si>
  <si>
    <t>数量指标</t>
    <phoneticPr fontId="24" type="noConversion"/>
  </si>
  <si>
    <t>产出指标</t>
    <phoneticPr fontId="24" type="noConversion"/>
  </si>
  <si>
    <t>社会效益指标</t>
    <phoneticPr fontId="0" type="noConversion"/>
  </si>
  <si>
    <t>服务对象
满意度指标</t>
    <phoneticPr fontId="0" type="noConversion"/>
  </si>
  <si>
    <t>填报人</t>
  </si>
  <si>
    <t>联系电话</t>
  </si>
  <si>
    <t xml:space="preserve">部门总体资金
情况
</t>
  </si>
  <si>
    <t>总体资金情况</t>
  </si>
  <si>
    <t>当年金额</t>
  </si>
  <si>
    <t>占比</t>
  </si>
  <si>
    <t>收入
构成</t>
  </si>
  <si>
    <t>支出
构成</t>
  </si>
  <si>
    <t>基本支出</t>
  </si>
  <si>
    <t>项目支出</t>
  </si>
  <si>
    <t>部门职能概述</t>
  </si>
  <si>
    <t>年度工作任务</t>
  </si>
  <si>
    <t>人员工资</t>
    <phoneticPr fontId="0" type="noConversion"/>
  </si>
  <si>
    <t>工作质量</t>
    <phoneticPr fontId="0" type="noConversion"/>
  </si>
  <si>
    <t>提升工作效率</t>
    <phoneticPr fontId="0" type="noConversion"/>
  </si>
  <si>
    <t>2020年年终</t>
    <phoneticPr fontId="0" type="noConversion"/>
  </si>
  <si>
    <t>只减不增</t>
    <phoneticPr fontId="0" type="noConversion"/>
  </si>
  <si>
    <t>提高社会效益稳定性</t>
    <phoneticPr fontId="0" type="noConversion"/>
  </si>
  <si>
    <t>稳定</t>
    <phoneticPr fontId="0" type="noConversion"/>
  </si>
  <si>
    <t>耿万玲</t>
    <phoneticPr fontId="0" type="noConversion"/>
  </si>
  <si>
    <t>部门（单位）名称</t>
    <phoneticPr fontId="0" type="noConversion"/>
  </si>
  <si>
    <t xml:space="preserve">  单位：万元</t>
    <phoneticPr fontId="0" type="noConversion"/>
  </si>
  <si>
    <t>2020年部门整体支出绩效目标表</t>
    <phoneticPr fontId="0" type="noConversion"/>
  </si>
  <si>
    <t>本部门无政府性基金收支</t>
    <phoneticPr fontId="0" type="noConversion"/>
  </si>
  <si>
    <t xml:space="preserve">  30399</t>
    <phoneticPr fontId="0" type="noConversion"/>
  </si>
  <si>
    <t>其他对个人和家庭的补助</t>
    <phoneticPr fontId="0" type="noConversion"/>
  </si>
  <si>
    <t>绩效   指标</t>
    <phoneticPr fontId="0" type="noConversion"/>
  </si>
  <si>
    <t>1、负责全区信访工作年度目标责任考核工作 ；                                                   2、办理市信访联席办转送、交办横山区的群众信访事项；                                             3、协调处理、处置来区、到市、赴省、进京集体访和非正常访；                                          4、安排涉访乡镇和部门接访工作，综合协调处理跨乡镇、跨部门的重要信访事项。</t>
    <phoneticPr fontId="0" type="noConversion"/>
  </si>
  <si>
    <r>
      <t xml:space="preserve">满意度        </t>
    </r>
    <r>
      <rPr>
        <sz val="11"/>
        <rFont val="宋体"/>
        <family val="3"/>
        <charset val="134"/>
      </rPr>
      <t>指标</t>
    </r>
    <phoneticPr fontId="0" type="noConversion"/>
  </si>
  <si>
    <t xml:space="preserve">    单位：万元</t>
    <phoneticPr fontId="0" type="noConversion"/>
  </si>
  <si>
    <t>本部门无政府采购</t>
    <phoneticPr fontId="0" type="noConversion"/>
  </si>
  <si>
    <t>年度总体目标</t>
    <phoneticPr fontId="0" type="noConversion"/>
  </si>
  <si>
    <t>年终考核评分</t>
    <phoneticPr fontId="0" type="noConversion"/>
  </si>
  <si>
    <t>合格</t>
    <phoneticPr fontId="0" type="noConversion"/>
  </si>
  <si>
    <t>资金支出进度</t>
    <phoneticPr fontId="0" type="noConversion"/>
  </si>
  <si>
    <t>2020年年终</t>
    <phoneticPr fontId="0" type="noConversion"/>
  </si>
  <si>
    <t>费用支出标准</t>
    <phoneticPr fontId="0" type="noConversion"/>
  </si>
  <si>
    <t>严格执行相关规定</t>
    <phoneticPr fontId="0" type="noConversion"/>
  </si>
  <si>
    <t>三公经费支出</t>
    <phoneticPr fontId="0" type="noConversion"/>
  </si>
  <si>
    <t>公用经费支出</t>
    <phoneticPr fontId="0" type="noConversion"/>
  </si>
  <si>
    <t>信访群众满意度</t>
    <phoneticPr fontId="0" type="noConversion"/>
  </si>
  <si>
    <t>0912-7612881</t>
    <phoneticPr fontId="0" type="noConversion"/>
  </si>
  <si>
    <t xml:space="preserve">    贯彻落实《信访条例》，组织拟订全区有关信访工作的制度和规定，综合协调指导全区信访工作；研究推动中、省、市和区委、区政府关于信访工作决策部署的贯彻落实，总结推广各乡镇、部门信访工作经验，提出改进和加强信访工作的意见和建议；督查指导各乡镇、各部门的信访工作；负责全区信访工作年度目标责任考核工作。</t>
    <phoneticPr fontId="0" type="noConversion"/>
  </si>
  <si>
    <t>较上年下降25%</t>
    <phoneticPr fontId="0" type="noConversion"/>
  </si>
  <si>
    <t xml:space="preserve">        单位：万元</t>
    <phoneticPr fontId="0" type="noConversion"/>
  </si>
  <si>
    <t>表14</t>
    <phoneticPr fontId="0" type="noConversion"/>
  </si>
  <si>
    <t xml:space="preserve"> 单位：万元</t>
    <phoneticPr fontId="0" type="noConversion"/>
  </si>
  <si>
    <t>本单位无专项资金</t>
    <phoneticPr fontId="0" type="noConversion"/>
  </si>
  <si>
    <t>1、保障单位在职人员工资正常发放 。                                                                2、保障单位正常运转以及各项工作顺利开展。                                              3、推进阳光信访、责任信访、法治信访三个建设。</t>
    <phoneticPr fontId="0" type="noConversion"/>
  </si>
  <si>
    <t>95%以上</t>
    <phoneticPr fontId="0" type="noConversion"/>
  </si>
  <si>
    <t>243.12万元（保障在职人员工资发放）</t>
    <phoneticPr fontId="0" type="noConversion"/>
  </si>
  <si>
    <t>信访专项业务工作经费</t>
    <phoneticPr fontId="13" type="noConversion"/>
  </si>
  <si>
    <t>主管部门</t>
    <phoneticPr fontId="13" type="noConversion"/>
  </si>
  <si>
    <t>榆林市横山区信访局</t>
    <phoneticPr fontId="13" type="noConversion"/>
  </si>
  <si>
    <t>1年</t>
    <phoneticPr fontId="13" type="noConversion"/>
  </si>
  <si>
    <t>1.协调处理、处置来区、到市、赴省、进京集体访和非正常访信访问题。                             2.为群众提供咨询服务，参与疑难矛盾纠纷的调处工作。                                                  3.推进阳光信访、责任信访、法治信访三个建设。</t>
    <phoneticPr fontId="13" type="noConversion"/>
  </si>
  <si>
    <t>一级指标</t>
    <phoneticPr fontId="13" type="noConversion"/>
  </si>
  <si>
    <t>数量指标</t>
    <phoneticPr fontId="13" type="noConversion"/>
  </si>
  <si>
    <t>业务培训及相关会议（次）</t>
    <phoneticPr fontId="13" type="noConversion"/>
  </si>
  <si>
    <t>1次</t>
    <phoneticPr fontId="13" type="noConversion"/>
  </si>
  <si>
    <t>产出指标</t>
    <phoneticPr fontId="13" type="noConversion"/>
  </si>
  <si>
    <t>协调处置信访案件（件）</t>
    <phoneticPr fontId="13" type="noConversion"/>
  </si>
  <si>
    <t>≥14件</t>
    <phoneticPr fontId="13" type="noConversion"/>
  </si>
  <si>
    <t>全年受理登记矛盾纠纷（件）</t>
    <phoneticPr fontId="13" type="noConversion"/>
  </si>
  <si>
    <t>≥68件</t>
    <phoneticPr fontId="13" type="noConversion"/>
  </si>
  <si>
    <t>年终考核评分</t>
    <phoneticPr fontId="13" type="noConversion"/>
  </si>
  <si>
    <t>合格</t>
    <phoneticPr fontId="13" type="noConversion"/>
  </si>
  <si>
    <t>解决矛盾纠纷率</t>
    <phoneticPr fontId="13" type="noConversion"/>
  </si>
  <si>
    <t>≥90%</t>
    <phoneticPr fontId="13" type="noConversion"/>
  </si>
  <si>
    <t>工作完成期限</t>
    <phoneticPr fontId="13" type="noConversion"/>
  </si>
  <si>
    <t>2020年年终</t>
    <phoneticPr fontId="13" type="noConversion"/>
  </si>
  <si>
    <t>社会效益指标</t>
    <phoneticPr fontId="13" type="noConversion"/>
  </si>
  <si>
    <t>提升社会效益稳定性</t>
    <phoneticPr fontId="13" type="noConversion"/>
  </si>
  <si>
    <t>稳定</t>
    <phoneticPr fontId="13" type="noConversion"/>
  </si>
  <si>
    <t>服务对象
满意度指标</t>
    <phoneticPr fontId="13" type="noConversion"/>
  </si>
  <si>
    <t>群众满意度</t>
    <phoneticPr fontId="13" type="noConversion"/>
  </si>
  <si>
    <t>2020年部门专项业务经费绩效目标表</t>
    <phoneticPr fontId="0" type="noConversion"/>
  </si>
  <si>
    <t>预算控制数</t>
    <phoneticPr fontId="13" type="noConversion"/>
  </si>
  <si>
    <t>95%以上</t>
    <phoneticPr fontId="13" type="noConversion"/>
  </si>
  <si>
    <t>年度           目标</t>
    <phoneticPr fontId="13" type="noConversion"/>
  </si>
  <si>
    <t xml:space="preserve">绩效            指标 </t>
    <phoneticPr fontId="13" type="noConversion"/>
  </si>
  <si>
    <t>2020年部门专项资金绩效目标表</t>
    <phoneticPr fontId="0" type="noConversion"/>
  </si>
  <si>
    <t>2020年部门专项资金整体绩效目标表</t>
    <phoneticPr fontId="0" type="noConversion"/>
  </si>
  <si>
    <t>专项业务工作经费</t>
    <phoneticPr fontId="0" type="noConversion"/>
  </si>
  <si>
    <t xml:space="preserve">                                 66万元（保障单位正常办公及各项信访工作顺利开展）</t>
    <phoneticPr fontId="0" type="noConversion"/>
  </si>
</sst>
</file>

<file path=xl/styles.xml><?xml version="1.0" encoding="utf-8"?>
<styleSheet xmlns="http://schemas.openxmlformats.org/spreadsheetml/2006/main">
  <numFmts count="4">
    <numFmt numFmtId="176" formatCode="#,##0.0000"/>
    <numFmt numFmtId="177" formatCode="0.00;[Red]0.00"/>
    <numFmt numFmtId="178" formatCode="0.00_);\(0.00\)"/>
    <numFmt numFmtId="179" formatCode="0.00_);[Red]\(0.00\)"/>
  </numFmts>
  <fonts count="44">
    <font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Verdan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5" fillId="0" borderId="0"/>
    <xf numFmtId="0" fontId="30" fillId="0" borderId="0">
      <alignment vertical="center"/>
    </xf>
    <xf numFmtId="0" fontId="30" fillId="0" borderId="0">
      <alignment vertical="center"/>
    </xf>
  </cellStyleXfs>
  <cellXfs count="318">
    <xf numFmtId="0" fontId="0" fillId="0" borderId="0" xfId="0"/>
    <xf numFmtId="0" fontId="36" fillId="0" borderId="0" xfId="0" applyFont="1" applyFill="1" applyBorder="1" applyAlignment="1">
      <alignment vertical="center"/>
    </xf>
    <xf numFmtId="0" fontId="2" fillId="0" borderId="0" xfId="8" applyAlignment="1">
      <alignment vertical="center"/>
    </xf>
    <xf numFmtId="0" fontId="2" fillId="0" borderId="0" xfId="8" applyAlignment="1">
      <alignment vertical="center" wrapText="1"/>
    </xf>
    <xf numFmtId="0" fontId="4" fillId="0" borderId="0" xfId="8" applyFont="1" applyAlignment="1">
      <alignment vertical="center" wrapText="1"/>
    </xf>
    <xf numFmtId="0" fontId="5" fillId="0" borderId="0" xfId="8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0" fillId="0" borderId="0" xfId="0" applyAlignment="1">
      <alignment horizontal="centerContinuous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Fill="1" applyBorder="1"/>
    <xf numFmtId="2" fontId="0" fillId="0" borderId="2" xfId="0" applyNumberForma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2" fontId="10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2" xfId="0" applyNumberFormat="1" applyFont="1" applyFill="1" applyBorder="1" applyAlignment="1" applyProtection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8" applyAlignment="1">
      <alignment horizontal="center" vertical="center"/>
    </xf>
    <xf numFmtId="0" fontId="2" fillId="0" borderId="0" xfId="8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/>
    <xf numFmtId="49" fontId="0" fillId="0" borderId="2" xfId="0" applyNumberFormat="1" applyFill="1" applyBorder="1" applyAlignment="1">
      <alignment vertical="center"/>
    </xf>
    <xf numFmtId="0" fontId="25" fillId="0" borderId="2" xfId="22" applyBorder="1" applyAlignment="1">
      <alignment horizontal="center" vertical="center" wrapText="1"/>
    </xf>
    <xf numFmtId="0" fontId="25" fillId="0" borderId="3" xfId="22" applyBorder="1" applyAlignment="1">
      <alignment horizontal="center" vertical="center"/>
    </xf>
    <xf numFmtId="0" fontId="25" fillId="0" borderId="2" xfId="22" applyFill="1" applyBorder="1"/>
    <xf numFmtId="0" fontId="25" fillId="0" borderId="2" xfId="22" applyBorder="1"/>
    <xf numFmtId="0" fontId="25" fillId="0" borderId="2" xfId="22" applyBorder="1" applyAlignment="1">
      <alignment horizontal="left" vertical="center"/>
    </xf>
    <xf numFmtId="0" fontId="25" fillId="0" borderId="2" xfId="22" applyFill="1" applyBorder="1" applyAlignment="1">
      <alignment horizontal="left" vertical="center"/>
    </xf>
    <xf numFmtId="0" fontId="25" fillId="0" borderId="2" xfId="22" applyFill="1" applyBorder="1" applyAlignment="1">
      <alignment horizontal="center" vertical="center"/>
    </xf>
    <xf numFmtId="0" fontId="25" fillId="0" borderId="2" xfId="22" applyBorder="1" applyAlignment="1">
      <alignment horizontal="center" vertical="center"/>
    </xf>
    <xf numFmtId="9" fontId="25" fillId="0" borderId="7" xfId="22" applyNumberFormat="1" applyFont="1" applyFill="1" applyBorder="1" applyAlignment="1" applyProtection="1">
      <alignment horizontal="center" vertical="center"/>
    </xf>
    <xf numFmtId="0" fontId="25" fillId="0" borderId="2" xfId="22" applyFont="1" applyFill="1" applyBorder="1" applyAlignment="1">
      <alignment horizontal="center" vertical="center"/>
    </xf>
    <xf numFmtId="49" fontId="25" fillId="0" borderId="2" xfId="22" applyNumberFormat="1" applyFill="1" applyBorder="1" applyAlignment="1" applyProtection="1">
      <alignment horizontal="left" vertical="center"/>
    </xf>
    <xf numFmtId="0" fontId="25" fillId="0" borderId="2" xfId="22" applyFont="1" applyBorder="1" applyAlignment="1">
      <alignment horizontal="center" vertical="center"/>
    </xf>
    <xf numFmtId="0" fontId="27" fillId="0" borderId="0" xfId="22" applyFont="1" applyFill="1" applyAlignment="1">
      <alignment wrapText="1"/>
    </xf>
    <xf numFmtId="0" fontId="25" fillId="0" borderId="0" xfId="22" applyAlignment="1">
      <alignment wrapText="1"/>
    </xf>
    <xf numFmtId="0" fontId="25" fillId="0" borderId="0" xfId="22" applyAlignment="1">
      <alignment horizontal="right" wrapText="1"/>
    </xf>
    <xf numFmtId="0" fontId="25" fillId="0" borderId="0" xfId="22" applyAlignment="1">
      <alignment horizontal="center" vertical="center" wrapText="1"/>
    </xf>
    <xf numFmtId="49" fontId="25" fillId="0" borderId="2" xfId="22" applyNumberFormat="1" applyFill="1" applyBorder="1" applyAlignment="1" applyProtection="1">
      <alignment horizontal="center" vertical="center"/>
    </xf>
    <xf numFmtId="0" fontId="0" fillId="0" borderId="0" xfId="0" applyAlignment="1"/>
    <xf numFmtId="49" fontId="13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178" fontId="13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 applyAlignment="1">
      <alignment horizontal="left" vertical="center"/>
    </xf>
    <xf numFmtId="178" fontId="13" fillId="0" borderId="2" xfId="0" applyNumberFormat="1" applyFont="1" applyBorder="1" applyAlignment="1">
      <alignment horizontal="center" vertical="center"/>
    </xf>
    <xf numFmtId="0" fontId="16" fillId="0" borderId="0" xfId="0" applyFont="1" applyFill="1" applyAlignment="1"/>
    <xf numFmtId="0" fontId="0" fillId="0" borderId="2" xfId="0" applyFill="1" applyBorder="1" applyAlignment="1"/>
    <xf numFmtId="0" fontId="0" fillId="0" borderId="2" xfId="0" applyBorder="1" applyAlignment="1"/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178" fontId="13" fillId="0" borderId="2" xfId="0" applyNumberFormat="1" applyFont="1" applyFill="1" applyBorder="1" applyAlignment="1">
      <alignment horizontal="center"/>
    </xf>
    <xf numFmtId="177" fontId="13" fillId="0" borderId="2" xfId="0" applyNumberFormat="1" applyFont="1" applyFill="1" applyBorder="1" applyAlignment="1">
      <alignment horizontal="center"/>
    </xf>
    <xf numFmtId="178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49" fontId="0" fillId="0" borderId="2" xfId="0" applyNumberFormat="1" applyFill="1" applyBorder="1" applyAlignment="1">
      <alignment horizontal="left"/>
    </xf>
    <xf numFmtId="0" fontId="30" fillId="0" borderId="2" xfId="23" applyFont="1" applyBorder="1">
      <alignment vertical="center"/>
    </xf>
    <xf numFmtId="0" fontId="31" fillId="0" borderId="0" xfId="23" applyFont="1" applyBorder="1" applyAlignment="1" applyProtection="1">
      <alignment horizontal="left" vertical="center"/>
    </xf>
    <xf numFmtId="0" fontId="31" fillId="0" borderId="0" xfId="23" applyFont="1" applyBorder="1" applyAlignment="1" applyProtection="1">
      <alignment horizontal="right" vertical="center"/>
    </xf>
    <xf numFmtId="0" fontId="31" fillId="2" borderId="2" xfId="23" applyFont="1" applyFill="1" applyBorder="1" applyAlignment="1" applyProtection="1">
      <alignment horizontal="center" vertical="center" wrapText="1"/>
    </xf>
    <xf numFmtId="4" fontId="31" fillId="2" borderId="2" xfId="23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/>
    <xf numFmtId="0" fontId="35" fillId="0" borderId="0" xfId="8" applyFont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8" xfId="2" applyFont="1" applyBorder="1" applyAlignment="1" applyProtection="1">
      <alignment horizontal="left" vertical="center"/>
    </xf>
    <xf numFmtId="0" fontId="32" fillId="0" borderId="8" xfId="3" applyFont="1" applyBorder="1" applyAlignment="1" applyProtection="1">
      <alignment horizontal="left" vertical="center" wrapText="1"/>
    </xf>
    <xf numFmtId="0" fontId="32" fillId="0" borderId="8" xfId="3" applyFont="1" applyBorder="1" applyAlignment="1" applyProtection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2" fillId="0" borderId="8" xfId="2" applyFont="1" applyBorder="1" applyAlignment="1" applyProtection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8" xfId="3" applyFont="1" applyBorder="1" applyAlignment="1" applyProtection="1">
      <alignment horizontal="center" vertical="center" wrapText="1"/>
    </xf>
    <xf numFmtId="0" fontId="32" fillId="0" borderId="8" xfId="3" applyFont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2" fillId="2" borderId="8" xfId="24" applyFont="1" applyFill="1" applyBorder="1" applyAlignment="1" applyProtection="1">
      <alignment horizontal="center" vertical="center" wrapText="1"/>
    </xf>
    <xf numFmtId="0" fontId="32" fillId="2" borderId="8" xfId="1" applyFont="1" applyFill="1" applyBorder="1" applyAlignment="1" applyProtection="1">
      <alignment horizontal="center" vertical="center" wrapText="1"/>
    </xf>
    <xf numFmtId="0" fontId="38" fillId="2" borderId="8" xfId="24" applyFont="1" applyFill="1" applyBorder="1" applyAlignment="1" applyProtection="1">
      <alignment horizontal="center" vertical="center" wrapText="1"/>
    </xf>
    <xf numFmtId="0" fontId="38" fillId="2" borderId="8" xfId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8" fillId="2" borderId="2" xfId="4" applyFont="1" applyFill="1" applyBorder="1" applyAlignment="1" applyProtection="1">
      <alignment horizontal="center" vertical="center" wrapText="1"/>
    </xf>
    <xf numFmtId="0" fontId="38" fillId="0" borderId="2" xfId="4" applyFont="1" applyBorder="1" applyAlignment="1" applyProtection="1">
      <alignment horizontal="left" vertical="center" wrapText="1"/>
    </xf>
    <xf numFmtId="0" fontId="38" fillId="0" borderId="2" xfId="4" applyFont="1" applyBorder="1" applyAlignment="1" applyProtection="1">
      <alignment horizontal="right" vertical="center" wrapText="1"/>
    </xf>
    <xf numFmtId="0" fontId="38" fillId="2" borderId="2" xfId="5" applyFont="1" applyFill="1" applyBorder="1" applyAlignment="1" applyProtection="1">
      <alignment horizontal="center" vertical="center" wrapText="1"/>
    </xf>
    <xf numFmtId="0" fontId="38" fillId="0" borderId="2" xfId="5" applyFont="1" applyBorder="1" applyAlignment="1" applyProtection="1">
      <alignment horizontal="left" vertical="center" wrapText="1"/>
    </xf>
    <xf numFmtId="0" fontId="38" fillId="0" borderId="2" xfId="5" applyFont="1" applyBorder="1" applyAlignment="1" applyProtection="1">
      <alignment horizontal="right" vertical="center" wrapText="1"/>
    </xf>
    <xf numFmtId="0" fontId="32" fillId="0" borderId="0" xfId="0" applyFont="1" applyFill="1" applyAlignment="1">
      <alignment horizontal="right" wrapText="1"/>
    </xf>
    <xf numFmtId="0" fontId="13" fillId="0" borderId="0" xfId="6" applyFont="1" applyBorder="1" applyAlignment="1" applyProtection="1">
      <alignment horizontal="right" vertical="center"/>
    </xf>
    <xf numFmtId="4" fontId="38" fillId="2" borderId="2" xfId="6" applyNumberFormat="1" applyFont="1" applyFill="1" applyBorder="1" applyAlignment="1" applyProtection="1">
      <alignment horizontal="center" vertical="center" wrapText="1"/>
    </xf>
    <xf numFmtId="0" fontId="38" fillId="0" borderId="2" xfId="6" applyFont="1" applyBorder="1" applyAlignment="1">
      <alignment horizontal="center" vertical="center"/>
    </xf>
    <xf numFmtId="49" fontId="38" fillId="0" borderId="2" xfId="6" applyNumberFormat="1" applyFont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0" fontId="37" fillId="0" borderId="2" xfId="8" applyFont="1" applyBorder="1" applyAlignment="1">
      <alignment horizontal="center" vertical="center" wrapText="1"/>
    </xf>
    <xf numFmtId="0" fontId="37" fillId="0" borderId="3" xfId="8" applyFont="1" applyBorder="1" applyAlignment="1">
      <alignment horizontal="center" vertical="center" wrapText="1"/>
    </xf>
    <xf numFmtId="0" fontId="34" fillId="0" borderId="9" xfId="6" applyFont="1" applyFill="1" applyBorder="1" applyAlignment="1">
      <alignment horizontal="center" vertical="center" wrapText="1"/>
    </xf>
    <xf numFmtId="0" fontId="34" fillId="0" borderId="0" xfId="8" applyFont="1" applyAlignment="1">
      <alignment vertical="center" wrapText="1"/>
    </xf>
    <xf numFmtId="9" fontId="34" fillId="0" borderId="2" xfId="7" applyNumberFormat="1" applyFont="1" applyFill="1" applyBorder="1" applyAlignment="1">
      <alignment horizontal="center" vertical="center"/>
    </xf>
    <xf numFmtId="0" fontId="34" fillId="0" borderId="0" xfId="8" applyFont="1" applyAlignment="1">
      <alignment vertical="center"/>
    </xf>
    <xf numFmtId="0" fontId="34" fillId="0" borderId="2" xfId="7" applyFont="1" applyFill="1" applyBorder="1" applyAlignment="1">
      <alignment horizontal="center" vertical="center"/>
    </xf>
    <xf numFmtId="10" fontId="34" fillId="0" borderId="2" xfId="7" applyNumberFormat="1" applyFont="1" applyFill="1" applyBorder="1" applyAlignment="1">
      <alignment horizontal="center" vertical="center"/>
    </xf>
    <xf numFmtId="0" fontId="34" fillId="0" borderId="3" xfId="7" applyFont="1" applyFill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wrapText="1"/>
    </xf>
    <xf numFmtId="0" fontId="34" fillId="0" borderId="2" xfId="8" applyFont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34" fillId="0" borderId="10" xfId="8" applyFont="1" applyBorder="1" applyAlignment="1">
      <alignment horizontal="center" vertical="center" wrapText="1"/>
    </xf>
    <xf numFmtId="0" fontId="34" fillId="0" borderId="5" xfId="8" applyFont="1" applyBorder="1" applyAlignment="1">
      <alignment horizontal="center" vertical="center" wrapText="1"/>
    </xf>
    <xf numFmtId="0" fontId="34" fillId="0" borderId="12" xfId="8" applyFont="1" applyBorder="1" applyAlignment="1">
      <alignment horizontal="center" vertical="center" wrapText="1"/>
    </xf>
    <xf numFmtId="0" fontId="34" fillId="0" borderId="2" xfId="7" applyFont="1" applyFill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1" fillId="0" borderId="0" xfId="8" applyFont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37" fillId="0" borderId="3" xfId="8" applyFont="1" applyBorder="1" applyAlignment="1">
      <alignment horizontal="center" vertical="center" wrapText="1"/>
    </xf>
    <xf numFmtId="0" fontId="43" fillId="0" borderId="0" xfId="8" applyFont="1" applyBorder="1" applyAlignment="1">
      <alignment horizontal="center" vertical="center" wrapText="1"/>
    </xf>
    <xf numFmtId="0" fontId="37" fillId="0" borderId="2" xfId="8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10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8" fillId="0" borderId="0" xfId="22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8" fillId="2" borderId="1" xfId="4" applyFont="1" applyFill="1" applyBorder="1" applyAlignment="1" applyProtection="1">
      <alignment horizontal="center" vertical="center" wrapText="1"/>
    </xf>
    <xf numFmtId="0" fontId="38" fillId="2" borderId="7" xfId="4" applyFont="1" applyFill="1" applyBorder="1" applyAlignment="1" applyProtection="1">
      <alignment horizontal="center" vertical="center" wrapText="1"/>
    </xf>
    <xf numFmtId="0" fontId="38" fillId="2" borderId="10" xfId="4" applyFont="1" applyFill="1" applyBorder="1" applyAlignment="1" applyProtection="1">
      <alignment horizontal="center" vertical="center" wrapText="1"/>
    </xf>
    <xf numFmtId="0" fontId="38" fillId="2" borderId="11" xfId="5" applyFont="1" applyFill="1" applyBorder="1" applyAlignment="1" applyProtection="1">
      <alignment horizontal="center" vertical="center"/>
    </xf>
    <xf numFmtId="0" fontId="38" fillId="2" borderId="8" xfId="5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31" fillId="0" borderId="0" xfId="23" applyFont="1" applyBorder="1" applyAlignment="1" applyProtection="1">
      <alignment horizontal="left" vertical="center"/>
    </xf>
    <xf numFmtId="0" fontId="33" fillId="0" borderId="0" xfId="23" applyFont="1" applyBorder="1" applyAlignment="1" applyProtection="1">
      <alignment horizontal="center" vertical="center"/>
    </xf>
    <xf numFmtId="0" fontId="31" fillId="0" borderId="4" xfId="23" applyFont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4" fontId="38" fillId="2" borderId="1" xfId="6" applyNumberFormat="1" applyFont="1" applyFill="1" applyBorder="1" applyAlignment="1" applyProtection="1">
      <alignment horizontal="center" vertical="center" wrapText="1"/>
    </xf>
    <xf numFmtId="4" fontId="38" fillId="2" borderId="10" xfId="6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4" fontId="38" fillId="2" borderId="2" xfId="6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37" fillId="0" borderId="5" xfId="8" applyFont="1" applyBorder="1" applyAlignment="1">
      <alignment horizontal="center" vertical="center" wrapText="1"/>
    </xf>
    <xf numFmtId="0" fontId="37" fillId="0" borderId="12" xfId="8" applyFont="1" applyBorder="1" applyAlignment="1">
      <alignment horizontal="center" vertical="center" wrapText="1"/>
    </xf>
    <xf numFmtId="0" fontId="37" fillId="0" borderId="9" xfId="8" applyFont="1" applyBorder="1" applyAlignment="1">
      <alignment horizontal="center" vertical="center" wrapText="1"/>
    </xf>
    <xf numFmtId="0" fontId="37" fillId="0" borderId="1" xfId="8" applyFont="1" applyBorder="1" applyAlignment="1">
      <alignment horizontal="center" vertical="center" wrapText="1"/>
    </xf>
    <xf numFmtId="0" fontId="37" fillId="0" borderId="10" xfId="8" applyFont="1" applyBorder="1" applyAlignment="1">
      <alignment horizontal="center" vertical="center" wrapText="1"/>
    </xf>
    <xf numFmtId="0" fontId="37" fillId="0" borderId="2" xfId="8" applyFont="1" applyBorder="1" applyAlignment="1">
      <alignment horizontal="center" vertical="center" wrapText="1"/>
    </xf>
    <xf numFmtId="9" fontId="37" fillId="0" borderId="2" xfId="8" applyNumberFormat="1" applyFont="1" applyBorder="1" applyAlignment="1">
      <alignment horizontal="center" vertical="center" wrapText="1"/>
    </xf>
    <xf numFmtId="0" fontId="37" fillId="0" borderId="3" xfId="6" applyFont="1" applyFill="1" applyBorder="1" applyAlignment="1">
      <alignment horizontal="center" vertical="center" wrapText="1"/>
    </xf>
    <xf numFmtId="0" fontId="37" fillId="0" borderId="6" xfId="6" applyFont="1" applyFill="1" applyBorder="1" applyAlignment="1">
      <alignment horizontal="center" vertical="center" wrapText="1"/>
    </xf>
    <xf numFmtId="0" fontId="37" fillId="0" borderId="14" xfId="6" applyFont="1" applyFill="1" applyBorder="1" applyAlignment="1">
      <alignment horizontal="center" vertical="center" wrapText="1"/>
    </xf>
    <xf numFmtId="0" fontId="37" fillId="0" borderId="7" xfId="8" applyFont="1" applyBorder="1" applyAlignment="1">
      <alignment horizontal="center" vertical="center" wrapText="1"/>
    </xf>
    <xf numFmtId="0" fontId="37" fillId="0" borderId="6" xfId="8" applyFont="1" applyBorder="1" applyAlignment="1">
      <alignment horizontal="center" vertical="center" wrapText="1"/>
    </xf>
    <xf numFmtId="0" fontId="37" fillId="0" borderId="1" xfId="6" applyFont="1" applyBorder="1" applyAlignment="1">
      <alignment horizontal="center" vertical="center" wrapText="1"/>
    </xf>
    <xf numFmtId="0" fontId="37" fillId="0" borderId="10" xfId="6" applyFont="1" applyBorder="1" applyAlignment="1">
      <alignment horizontal="center" vertical="center" wrapText="1"/>
    </xf>
    <xf numFmtId="49" fontId="37" fillId="0" borderId="2" xfId="8" applyNumberFormat="1" applyFont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 vertical="center" wrapText="1"/>
    </xf>
    <xf numFmtId="49" fontId="37" fillId="0" borderId="1" xfId="8" applyNumberFormat="1" applyFont="1" applyBorder="1" applyAlignment="1">
      <alignment horizontal="center" vertical="center" wrapText="1"/>
    </xf>
    <xf numFmtId="49" fontId="37" fillId="0" borderId="7" xfId="8" applyNumberFormat="1" applyFont="1" applyBorder="1" applyAlignment="1">
      <alignment horizontal="center" vertical="center" wrapText="1"/>
    </xf>
    <xf numFmtId="49" fontId="37" fillId="0" borderId="10" xfId="8" applyNumberFormat="1" applyFont="1" applyBorder="1" applyAlignment="1">
      <alignment horizontal="center" vertical="center" wrapText="1"/>
    </xf>
    <xf numFmtId="9" fontId="37" fillId="0" borderId="1" xfId="8" applyNumberFormat="1" applyFont="1" applyBorder="1" applyAlignment="1">
      <alignment horizontal="center" vertical="center" wrapText="1"/>
    </xf>
    <xf numFmtId="9" fontId="37" fillId="0" borderId="7" xfId="8" applyNumberFormat="1" applyFont="1" applyBorder="1" applyAlignment="1">
      <alignment horizontal="center" vertical="center" wrapText="1"/>
    </xf>
    <xf numFmtId="9" fontId="37" fillId="0" borderId="10" xfId="8" applyNumberFormat="1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center"/>
    </xf>
    <xf numFmtId="0" fontId="43" fillId="0" borderId="0" xfId="8" applyFont="1" applyBorder="1" applyAlignment="1">
      <alignment horizontal="center" vertical="center" wrapText="1"/>
    </xf>
    <xf numFmtId="0" fontId="37" fillId="0" borderId="4" xfId="8" applyFont="1" applyBorder="1" applyAlignment="1">
      <alignment horizontal="center" vertical="center" wrapText="1"/>
    </xf>
    <xf numFmtId="0" fontId="37" fillId="0" borderId="2" xfId="8" applyFont="1" applyBorder="1" applyAlignment="1">
      <alignment horizontal="left" vertical="center" wrapText="1"/>
    </xf>
    <xf numFmtId="0" fontId="39" fillId="0" borderId="2" xfId="0" applyFont="1" applyFill="1" applyBorder="1" applyAlignment="1">
      <alignment vertical="center"/>
    </xf>
    <xf numFmtId="0" fontId="41" fillId="0" borderId="2" xfId="8" applyFont="1" applyBorder="1" applyAlignment="1">
      <alignment horizontal="center" vertical="center" wrapText="1"/>
    </xf>
    <xf numFmtId="58" fontId="34" fillId="0" borderId="1" xfId="8" applyNumberFormat="1" applyFont="1" applyBorder="1" applyAlignment="1">
      <alignment horizontal="center" vertical="center" wrapText="1"/>
    </xf>
    <xf numFmtId="58" fontId="34" fillId="0" borderId="10" xfId="8" applyNumberFormat="1" applyFont="1" applyBorder="1" applyAlignment="1">
      <alignment horizontal="center" vertical="center" wrapText="1"/>
    </xf>
    <xf numFmtId="0" fontId="34" fillId="0" borderId="3" xfId="8" applyFont="1" applyBorder="1" applyAlignment="1">
      <alignment horizontal="center" vertical="center" wrapText="1"/>
    </xf>
    <xf numFmtId="0" fontId="34" fillId="0" borderId="6" xfId="8" applyFont="1" applyBorder="1" applyAlignment="1">
      <alignment horizontal="center" vertical="center" wrapText="1"/>
    </xf>
    <xf numFmtId="0" fontId="34" fillId="0" borderId="14" xfId="8" applyFont="1" applyBorder="1" applyAlignment="1">
      <alignment horizontal="center" vertical="center" wrapText="1"/>
    </xf>
    <xf numFmtId="0" fontId="34" fillId="0" borderId="1" xfId="8" applyFont="1" applyBorder="1" applyAlignment="1">
      <alignment horizontal="center" vertical="center" wrapText="1"/>
    </xf>
    <xf numFmtId="0" fontId="34" fillId="0" borderId="10" xfId="8" applyFont="1" applyBorder="1" applyAlignment="1">
      <alignment horizontal="center" vertical="center" wrapText="1"/>
    </xf>
    <xf numFmtId="0" fontId="3" fillId="0" borderId="9" xfId="8" applyNumberFormat="1" applyFont="1" applyFill="1" applyBorder="1" applyAlignment="1">
      <alignment vertical="center" wrapText="1"/>
    </xf>
    <xf numFmtId="10" fontId="34" fillId="0" borderId="1" xfId="8" applyNumberFormat="1" applyFont="1" applyBorder="1" applyAlignment="1">
      <alignment horizontal="center" vertical="center" wrapText="1"/>
    </xf>
    <xf numFmtId="0" fontId="0" fillId="0" borderId="10" xfId="0" applyBorder="1"/>
    <xf numFmtId="179" fontId="34" fillId="0" borderId="1" xfId="7" applyNumberFormat="1" applyFont="1" applyFill="1" applyBorder="1" applyAlignment="1">
      <alignment horizontal="center" vertical="center" wrapText="1"/>
    </xf>
    <xf numFmtId="179" fontId="34" fillId="0" borderId="10" xfId="7" applyNumberFormat="1" applyFont="1" applyFill="1" applyBorder="1" applyAlignment="1">
      <alignment horizontal="center" vertical="center" wrapText="1"/>
    </xf>
    <xf numFmtId="0" fontId="34" fillId="0" borderId="1" xfId="7" applyFont="1" applyFill="1" applyBorder="1" applyAlignment="1">
      <alignment horizontal="center" vertical="center" wrapText="1"/>
    </xf>
    <xf numFmtId="0" fontId="34" fillId="0" borderId="10" xfId="7" applyFont="1" applyFill="1" applyBorder="1" applyAlignment="1">
      <alignment horizontal="center" vertical="center" wrapText="1"/>
    </xf>
    <xf numFmtId="0" fontId="34" fillId="0" borderId="1" xfId="7" applyFont="1" applyFill="1" applyBorder="1" applyAlignment="1">
      <alignment vertical="center" wrapText="1"/>
    </xf>
    <xf numFmtId="0" fontId="34" fillId="0" borderId="7" xfId="7" applyFont="1" applyFill="1" applyBorder="1" applyAlignment="1">
      <alignment vertical="center" wrapText="1"/>
    </xf>
    <xf numFmtId="0" fontId="34" fillId="0" borderId="10" xfId="7" applyFont="1" applyFill="1" applyBorder="1" applyAlignment="1">
      <alignment vertical="center" wrapText="1"/>
    </xf>
    <xf numFmtId="0" fontId="3" fillId="0" borderId="1" xfId="7" applyFont="1" applyFill="1" applyBorder="1" applyAlignment="1">
      <alignment vertical="center" wrapText="1"/>
    </xf>
    <xf numFmtId="0" fontId="3" fillId="0" borderId="7" xfId="7" applyFont="1" applyFill="1" applyBorder="1" applyAlignment="1">
      <alignment vertical="center" wrapText="1"/>
    </xf>
    <xf numFmtId="0" fontId="3" fillId="0" borderId="10" xfId="7" applyFont="1" applyFill="1" applyBorder="1" applyAlignment="1">
      <alignment vertical="center" wrapText="1"/>
    </xf>
    <xf numFmtId="9" fontId="34" fillId="0" borderId="1" xfId="8" applyNumberFormat="1" applyFont="1" applyBorder="1" applyAlignment="1">
      <alignment horizontal="center" vertical="center" wrapText="1"/>
    </xf>
    <xf numFmtId="0" fontId="21" fillId="0" borderId="0" xfId="8" applyFont="1" applyAlignment="1">
      <alignment horizontal="center" vertical="center" wrapText="1"/>
    </xf>
    <xf numFmtId="0" fontId="34" fillId="0" borderId="7" xfId="7" applyFont="1" applyFill="1" applyBorder="1" applyAlignment="1">
      <alignment horizontal="center" vertical="center" wrapText="1"/>
    </xf>
    <xf numFmtId="0" fontId="34" fillId="0" borderId="3" xfId="7" applyFont="1" applyFill="1" applyBorder="1" applyAlignment="1">
      <alignment horizontal="center" vertical="center" wrapText="1"/>
    </xf>
    <xf numFmtId="0" fontId="34" fillId="0" borderId="6" xfId="7" applyFont="1" applyFill="1" applyBorder="1" applyAlignment="1">
      <alignment horizontal="center" vertical="center" wrapText="1"/>
    </xf>
    <xf numFmtId="0" fontId="34" fillId="0" borderId="14" xfId="7" applyFont="1" applyFill="1" applyBorder="1" applyAlignment="1">
      <alignment horizontal="center" vertical="center" wrapText="1"/>
    </xf>
    <xf numFmtId="0" fontId="40" fillId="0" borderId="1" xfId="7" applyFont="1" applyFill="1" applyBorder="1" applyAlignment="1">
      <alignment horizontal="justify" vertical="center" wrapText="1"/>
    </xf>
    <xf numFmtId="0" fontId="40" fillId="0" borderId="7" xfId="7" applyFont="1" applyFill="1" applyBorder="1" applyAlignment="1">
      <alignment horizontal="justify" vertical="center" wrapText="1"/>
    </xf>
    <xf numFmtId="0" fontId="40" fillId="0" borderId="10" xfId="7" applyFont="1" applyFill="1" applyBorder="1" applyAlignment="1">
      <alignment horizontal="justify" vertical="center" wrapText="1"/>
    </xf>
    <xf numFmtId="0" fontId="40" fillId="0" borderId="1" xfId="7" applyFont="1" applyFill="1" applyBorder="1" applyAlignment="1">
      <alignment horizontal="center" vertical="center" wrapText="1"/>
    </xf>
    <xf numFmtId="0" fontId="40" fillId="0" borderId="10" xfId="7" applyFont="1" applyFill="1" applyBorder="1" applyAlignment="1">
      <alignment horizontal="center" vertical="center" wrapText="1"/>
    </xf>
    <xf numFmtId="0" fontId="40" fillId="0" borderId="7" xfId="7" applyFont="1" applyFill="1" applyBorder="1" applyAlignment="1">
      <alignment horizontal="center" vertical="center" wrapText="1"/>
    </xf>
    <xf numFmtId="0" fontId="41" fillId="0" borderId="3" xfId="8" applyFont="1" applyBorder="1" applyAlignment="1">
      <alignment horizontal="center" vertical="center" wrapText="1"/>
    </xf>
    <xf numFmtId="0" fontId="34" fillId="0" borderId="12" xfId="8" applyFont="1" applyBorder="1" applyAlignment="1">
      <alignment vertical="center" wrapText="1"/>
    </xf>
    <xf numFmtId="0" fontId="15" fillId="0" borderId="2" xfId="0" applyNumberFormat="1" applyFont="1" applyBorder="1" applyAlignment="1">
      <alignment horizontal="left" vertical="center"/>
    </xf>
    <xf numFmtId="0" fontId="37" fillId="0" borderId="3" xfId="8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</cellXfs>
  <cellStyles count="25">
    <cellStyle name="常规" xfId="0" builtinId="0"/>
    <cellStyle name="常规 10" xfId="1"/>
    <cellStyle name="常规 12" xfId="2"/>
    <cellStyle name="常规 13" xfId="3"/>
    <cellStyle name="常规 14" xfId="4"/>
    <cellStyle name="常规 15" xfId="5"/>
    <cellStyle name="常规 17" xfId="6"/>
    <cellStyle name="常规 18" xfId="7"/>
    <cellStyle name="常规 2" xfId="8"/>
    <cellStyle name="常规 2 10" xfId="9"/>
    <cellStyle name="常规 2 11" xfId="10"/>
    <cellStyle name="常规 2 12" xfId="11"/>
    <cellStyle name="常规 2 13" xfId="12"/>
    <cellStyle name="常规 2 14" xfId="13"/>
    <cellStyle name="常规 2 2" xfId="14"/>
    <cellStyle name="常规 2 3" xfId="15"/>
    <cellStyle name="常规 2 4" xfId="16"/>
    <cellStyle name="常规 2 5" xfId="17"/>
    <cellStyle name="常规 2 6" xfId="18"/>
    <cellStyle name="常规 2 7" xfId="19"/>
    <cellStyle name="常规 2 8" xfId="20"/>
    <cellStyle name="常规 2 9" xfId="21"/>
    <cellStyle name="常规 4" xfId="22"/>
    <cellStyle name="常规 8" xfId="23"/>
    <cellStyle name="常规 9" xf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"/>
  <sheetViews>
    <sheetView showGridLines="0" showZeros="0" workbookViewId="0">
      <selection activeCell="A13" sqref="A13"/>
    </sheetView>
  </sheetViews>
  <sheetFormatPr defaultColWidth="9.1640625" defaultRowHeight="11.25"/>
  <cols>
    <col min="1" max="1" width="163" customWidth="1"/>
    <col min="2" max="2" width="62.83203125" customWidth="1"/>
  </cols>
  <sheetData>
    <row r="2" spans="1:14" ht="93" customHeight="1">
      <c r="A2" s="59" t="s">
        <v>212</v>
      </c>
    </row>
    <row r="3" spans="1:14" ht="93.75" customHeight="1">
      <c r="A3" s="60"/>
      <c r="N3" s="7"/>
    </row>
    <row r="4" spans="1:14" ht="81.75" customHeight="1">
      <c r="A4" s="61" t="s">
        <v>189</v>
      </c>
    </row>
    <row r="5" spans="1:14" ht="41.1" customHeight="1">
      <c r="A5" s="61" t="s">
        <v>0</v>
      </c>
    </row>
    <row r="6" spans="1:14" ht="36.950000000000003" customHeight="1">
      <c r="A6" s="61" t="s">
        <v>1</v>
      </c>
    </row>
    <row r="7" spans="1:14" ht="12.75" customHeight="1">
      <c r="A7" s="62"/>
    </row>
    <row r="8" spans="1:14" ht="12.75" customHeight="1">
      <c r="A8" s="62"/>
    </row>
    <row r="9" spans="1:14" ht="12.75" customHeight="1">
      <c r="A9" s="62"/>
    </row>
    <row r="10" spans="1:14" ht="12.75" customHeight="1">
      <c r="A10" s="62"/>
    </row>
    <row r="11" spans="1:14" ht="12.75" customHeight="1">
      <c r="A11" s="62"/>
    </row>
    <row r="12" spans="1:14" ht="12.75" customHeight="1">
      <c r="A12" s="62"/>
    </row>
    <row r="13" spans="1:14" ht="12.75" customHeight="1">
      <c r="A13" s="62"/>
    </row>
  </sheetData>
  <phoneticPr fontId="0" type="noConversion"/>
  <printOptions horizontalCentered="1" verticalCentered="1"/>
  <pageMargins left="0.75" right="0.75" top="0.79000000000000015" bottom="1" header="0" footer="0"/>
  <pageSetup paperSize="9" scale="95" orientation="landscape" verticalDpi="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D38" sqref="D38"/>
    </sheetView>
  </sheetViews>
  <sheetFormatPr defaultColWidth="9.1640625" defaultRowHeight="12.75" customHeight="1"/>
  <cols>
    <col min="1" max="1" width="19" customWidth="1"/>
    <col min="2" max="2" width="31.6640625" customWidth="1"/>
    <col min="3" max="3" width="14.1640625" style="95" customWidth="1"/>
    <col min="4" max="4" width="24" style="95" customWidth="1"/>
    <col min="5" max="5" width="21.33203125" customWidth="1"/>
    <col min="6" max="7" width="21.33203125" style="74" customWidth="1"/>
    <col min="8" max="8" width="21.33203125" customWidth="1"/>
  </cols>
  <sheetData>
    <row r="1" spans="1:8" ht="30" customHeight="1">
      <c r="A1" s="129" t="s">
        <v>12</v>
      </c>
      <c r="B1" s="122"/>
      <c r="E1" s="122"/>
      <c r="H1" s="122"/>
    </row>
    <row r="2" spans="1:8" ht="28.5" customHeight="1">
      <c r="A2" s="225" t="s">
        <v>297</v>
      </c>
      <c r="B2" s="225"/>
      <c r="C2" s="225"/>
      <c r="D2" s="225"/>
      <c r="E2" s="225"/>
      <c r="F2" s="225"/>
      <c r="G2" s="225"/>
      <c r="H2" s="225"/>
    </row>
    <row r="3" spans="1:8" ht="22.5" customHeight="1">
      <c r="A3" s="122"/>
      <c r="B3" s="122"/>
      <c r="E3" s="122"/>
      <c r="H3" s="12" t="s">
        <v>20</v>
      </c>
    </row>
    <row r="4" spans="1:8" ht="29.25" customHeight="1">
      <c r="A4" s="13" t="s">
        <v>125</v>
      </c>
      <c r="B4" s="13" t="s">
        <v>126</v>
      </c>
      <c r="C4" s="162" t="s">
        <v>352</v>
      </c>
      <c r="D4" s="163" t="s">
        <v>353</v>
      </c>
      <c r="E4" s="13" t="s">
        <v>99</v>
      </c>
      <c r="F4" s="13" t="s">
        <v>121</v>
      </c>
      <c r="G4" s="13" t="s">
        <v>122</v>
      </c>
      <c r="H4" s="13" t="s">
        <v>124</v>
      </c>
    </row>
    <row r="5" spans="1:8" ht="12.75" customHeight="1">
      <c r="A5" s="93"/>
      <c r="B5" s="67" t="s">
        <v>283</v>
      </c>
      <c r="C5" s="67"/>
      <c r="D5" s="67"/>
      <c r="E5" s="100">
        <f>F5+G5+H5</f>
        <v>245.64000000000001</v>
      </c>
      <c r="F5" s="14">
        <f>F6+F26+F28</f>
        <v>243.12</v>
      </c>
      <c r="G5" s="100">
        <v>2.52</v>
      </c>
      <c r="H5" s="64"/>
    </row>
    <row r="6" spans="1:8" ht="12.75" customHeight="1">
      <c r="A6" s="123">
        <v>301</v>
      </c>
      <c r="B6" s="124" t="s">
        <v>190</v>
      </c>
      <c r="C6" s="148">
        <v>501</v>
      </c>
      <c r="D6" s="156" t="s">
        <v>365</v>
      </c>
      <c r="E6" s="125">
        <f t="shared" ref="E6:E31" si="0">F6+G6+H6</f>
        <v>231.02</v>
      </c>
      <c r="F6" s="135">
        <f>F7+F8+F9+F10+F11+F12+F13+F14</f>
        <v>231.02</v>
      </c>
      <c r="G6" s="136"/>
      <c r="H6" s="64"/>
    </row>
    <row r="7" spans="1:8" ht="12.75" customHeight="1">
      <c r="A7" s="123" t="s">
        <v>298</v>
      </c>
      <c r="B7" s="124" t="s">
        <v>191</v>
      </c>
      <c r="C7" s="157">
        <v>50101</v>
      </c>
      <c r="D7" s="151" t="s">
        <v>355</v>
      </c>
      <c r="E7" s="125">
        <f t="shared" si="0"/>
        <v>79.540000000000006</v>
      </c>
      <c r="F7" s="135">
        <v>79.540000000000006</v>
      </c>
      <c r="G7" s="136"/>
      <c r="H7" s="64"/>
    </row>
    <row r="8" spans="1:8" ht="12.75" customHeight="1">
      <c r="A8" s="123" t="s">
        <v>299</v>
      </c>
      <c r="B8" s="124" t="s">
        <v>192</v>
      </c>
      <c r="C8" s="157" t="s">
        <v>354</v>
      </c>
      <c r="D8" s="151" t="s">
        <v>355</v>
      </c>
      <c r="E8" s="125">
        <f t="shared" si="0"/>
        <v>89.07</v>
      </c>
      <c r="F8" s="135">
        <v>89.07</v>
      </c>
      <c r="G8" s="136"/>
      <c r="H8" s="64"/>
    </row>
    <row r="9" spans="1:8" ht="12.75" customHeight="1">
      <c r="A9" s="123" t="s">
        <v>300</v>
      </c>
      <c r="B9" s="124" t="s">
        <v>301</v>
      </c>
      <c r="C9" s="158">
        <v>50102</v>
      </c>
      <c r="D9" s="152" t="s">
        <v>357</v>
      </c>
      <c r="E9" s="125">
        <f t="shared" si="0"/>
        <v>22.59</v>
      </c>
      <c r="F9" s="135">
        <v>22.59</v>
      </c>
      <c r="G9" s="136"/>
      <c r="H9" s="64"/>
    </row>
    <row r="10" spans="1:8" ht="12.75" customHeight="1">
      <c r="A10" s="123" t="s">
        <v>302</v>
      </c>
      <c r="B10" s="124" t="s">
        <v>303</v>
      </c>
      <c r="C10" s="159" t="s">
        <v>356</v>
      </c>
      <c r="D10" s="152" t="s">
        <v>357</v>
      </c>
      <c r="E10" s="125">
        <f t="shared" si="0"/>
        <v>11.29</v>
      </c>
      <c r="F10" s="135">
        <v>11.29</v>
      </c>
      <c r="G10" s="136"/>
      <c r="H10" s="64"/>
    </row>
    <row r="11" spans="1:8" ht="12.75" customHeight="1">
      <c r="A11" s="123" t="s">
        <v>304</v>
      </c>
      <c r="B11" s="124" t="s">
        <v>305</v>
      </c>
      <c r="C11" s="160" t="s">
        <v>356</v>
      </c>
      <c r="D11" s="153" t="s">
        <v>357</v>
      </c>
      <c r="E11" s="125">
        <f t="shared" si="0"/>
        <v>5.13</v>
      </c>
      <c r="F11" s="135">
        <v>5.13</v>
      </c>
      <c r="G11" s="136"/>
      <c r="H11" s="64"/>
    </row>
    <row r="12" spans="1:8" ht="12.75" customHeight="1">
      <c r="A12" s="123" t="s">
        <v>306</v>
      </c>
      <c r="B12" s="124" t="s">
        <v>307</v>
      </c>
      <c r="C12" s="160" t="s">
        <v>356</v>
      </c>
      <c r="D12" s="153" t="s">
        <v>357</v>
      </c>
      <c r="E12" s="125">
        <f t="shared" si="0"/>
        <v>4.72</v>
      </c>
      <c r="F12" s="135">
        <v>4.72</v>
      </c>
      <c r="G12" s="136"/>
      <c r="H12" s="64"/>
    </row>
    <row r="13" spans="1:8" ht="12.75" customHeight="1">
      <c r="A13" s="123" t="s">
        <v>308</v>
      </c>
      <c r="B13" s="124" t="s">
        <v>309</v>
      </c>
      <c r="C13" s="160" t="s">
        <v>356</v>
      </c>
      <c r="D13" s="153" t="s">
        <v>357</v>
      </c>
      <c r="E13" s="125">
        <f t="shared" si="0"/>
        <v>0.34</v>
      </c>
      <c r="F13" s="135">
        <v>0.34</v>
      </c>
      <c r="G13" s="136"/>
      <c r="H13" s="64"/>
    </row>
    <row r="14" spans="1:8" ht="12.75" customHeight="1">
      <c r="A14" s="123" t="s">
        <v>310</v>
      </c>
      <c r="B14" s="124" t="s">
        <v>311</v>
      </c>
      <c r="C14" s="160" t="s">
        <v>358</v>
      </c>
      <c r="D14" s="153" t="s">
        <v>249</v>
      </c>
      <c r="E14" s="125">
        <f t="shared" si="0"/>
        <v>18.34</v>
      </c>
      <c r="F14" s="135">
        <v>18.34</v>
      </c>
      <c r="G14" s="136"/>
      <c r="H14" s="64"/>
    </row>
    <row r="15" spans="1:8" ht="12.75" customHeight="1">
      <c r="A15" s="123">
        <v>302</v>
      </c>
      <c r="B15" s="124" t="s">
        <v>312</v>
      </c>
      <c r="C15" s="148">
        <v>502</v>
      </c>
      <c r="D15" s="156" t="s">
        <v>364</v>
      </c>
      <c r="E15" s="125">
        <f>F15+G15+H15</f>
        <v>14.580000000000002</v>
      </c>
      <c r="F15" s="135">
        <f>F26</f>
        <v>12.06</v>
      </c>
      <c r="G15" s="137">
        <f>G16+G17+G18+G19+G20+G22+G21+G23+G24+G26</f>
        <v>2.5200000000000005</v>
      </c>
      <c r="H15" s="64"/>
    </row>
    <row r="16" spans="1:8" ht="12.75" customHeight="1">
      <c r="A16" s="123" t="s">
        <v>313</v>
      </c>
      <c r="B16" s="124" t="s">
        <v>193</v>
      </c>
      <c r="C16" s="161">
        <v>50201</v>
      </c>
      <c r="D16" s="150" t="s">
        <v>359</v>
      </c>
      <c r="E16" s="125">
        <f t="shared" si="0"/>
        <v>0.74</v>
      </c>
      <c r="F16" s="135"/>
      <c r="G16" s="136">
        <v>0.74</v>
      </c>
      <c r="H16" s="64"/>
    </row>
    <row r="17" spans="1:8" ht="12.75" customHeight="1">
      <c r="A17" s="123" t="s">
        <v>314</v>
      </c>
      <c r="B17" s="124" t="s">
        <v>194</v>
      </c>
      <c r="C17" s="161">
        <v>50201</v>
      </c>
      <c r="D17" s="150" t="s">
        <v>359</v>
      </c>
      <c r="E17" s="125">
        <f t="shared" si="0"/>
        <v>0.5</v>
      </c>
      <c r="F17" s="135"/>
      <c r="G17" s="136">
        <v>0.5</v>
      </c>
      <c r="H17" s="64"/>
    </row>
    <row r="18" spans="1:8" ht="12.75" customHeight="1">
      <c r="A18" s="123" t="s">
        <v>315</v>
      </c>
      <c r="B18" s="124" t="s">
        <v>195</v>
      </c>
      <c r="C18" s="161">
        <v>50205</v>
      </c>
      <c r="D18" s="150" t="s">
        <v>360</v>
      </c>
      <c r="E18" s="125">
        <f t="shared" si="0"/>
        <v>0</v>
      </c>
      <c r="F18" s="135"/>
      <c r="G18" s="138"/>
      <c r="H18" s="64"/>
    </row>
    <row r="19" spans="1:8" ht="12.75" customHeight="1">
      <c r="A19" s="123" t="s">
        <v>316</v>
      </c>
      <c r="B19" s="124" t="s">
        <v>317</v>
      </c>
      <c r="C19" s="161">
        <v>50201</v>
      </c>
      <c r="D19" s="150" t="s">
        <v>359</v>
      </c>
      <c r="E19" s="125">
        <f t="shared" si="0"/>
        <v>0.01</v>
      </c>
      <c r="F19" s="135"/>
      <c r="G19" s="138">
        <v>0.01</v>
      </c>
      <c r="H19" s="64"/>
    </row>
    <row r="20" spans="1:8" ht="12.75" customHeight="1">
      <c r="A20" s="123" t="s">
        <v>318</v>
      </c>
      <c r="B20" s="124" t="s">
        <v>196</v>
      </c>
      <c r="C20" s="161">
        <v>50201</v>
      </c>
      <c r="D20" s="150" t="s">
        <v>359</v>
      </c>
      <c r="E20" s="125">
        <f t="shared" si="0"/>
        <v>0.15</v>
      </c>
      <c r="F20" s="135"/>
      <c r="G20" s="138">
        <v>0.15</v>
      </c>
      <c r="H20" s="64"/>
    </row>
    <row r="21" spans="1:8" ht="12.75" customHeight="1">
      <c r="A21" s="123" t="s">
        <v>319</v>
      </c>
      <c r="B21" s="124" t="s">
        <v>197</v>
      </c>
      <c r="C21" s="161">
        <v>50201</v>
      </c>
      <c r="D21" s="150" t="s">
        <v>359</v>
      </c>
      <c r="E21" s="125">
        <f t="shared" si="0"/>
        <v>0.8</v>
      </c>
      <c r="F21" s="135"/>
      <c r="G21" s="138">
        <v>0.8</v>
      </c>
      <c r="H21" s="64"/>
    </row>
    <row r="22" spans="1:8" ht="12.75" customHeight="1">
      <c r="A22" s="126" t="s">
        <v>320</v>
      </c>
      <c r="B22" s="127" t="s">
        <v>198</v>
      </c>
      <c r="C22" s="67">
        <v>50209</v>
      </c>
      <c r="D22" s="154" t="s">
        <v>361</v>
      </c>
      <c r="E22" s="125">
        <f t="shared" si="0"/>
        <v>0.12</v>
      </c>
      <c r="F22" s="135"/>
      <c r="G22" s="138">
        <v>0.12</v>
      </c>
      <c r="H22" s="66"/>
    </row>
    <row r="23" spans="1:8" ht="12.75" customHeight="1">
      <c r="A23" s="126" t="s">
        <v>321</v>
      </c>
      <c r="B23" s="124" t="s">
        <v>152</v>
      </c>
      <c r="C23" s="161">
        <v>50203</v>
      </c>
      <c r="D23" s="150" t="s">
        <v>362</v>
      </c>
      <c r="E23" s="125">
        <f t="shared" si="0"/>
        <v>0</v>
      </c>
      <c r="F23" s="139"/>
      <c r="G23" s="136"/>
      <c r="H23" s="66"/>
    </row>
    <row r="24" spans="1:8" ht="12.75" customHeight="1">
      <c r="A24" s="123" t="s">
        <v>322</v>
      </c>
      <c r="B24" s="124" t="s">
        <v>154</v>
      </c>
      <c r="C24" s="161">
        <v>50206</v>
      </c>
      <c r="D24" s="124" t="s">
        <v>154</v>
      </c>
      <c r="E24" s="125">
        <f t="shared" si="0"/>
        <v>0</v>
      </c>
      <c r="F24" s="135"/>
      <c r="G24" s="136"/>
      <c r="H24" s="66"/>
    </row>
    <row r="25" spans="1:8" ht="12.75" customHeight="1">
      <c r="A25" s="123" t="s">
        <v>323</v>
      </c>
      <c r="B25" s="124" t="s">
        <v>324</v>
      </c>
      <c r="C25" s="161">
        <v>50205</v>
      </c>
      <c r="D25" s="150" t="s">
        <v>360</v>
      </c>
      <c r="E25" s="125">
        <f t="shared" si="0"/>
        <v>0</v>
      </c>
      <c r="F25" s="135"/>
      <c r="G25" s="136"/>
      <c r="H25" s="66"/>
    </row>
    <row r="26" spans="1:8" ht="12.75" customHeight="1">
      <c r="A26" s="123" t="s">
        <v>325</v>
      </c>
      <c r="B26" s="124" t="s">
        <v>199</v>
      </c>
      <c r="C26" s="161">
        <v>50201</v>
      </c>
      <c r="D26" s="150" t="s">
        <v>359</v>
      </c>
      <c r="E26" s="125">
        <f t="shared" si="0"/>
        <v>12.26</v>
      </c>
      <c r="F26" s="139">
        <v>12.06</v>
      </c>
      <c r="G26" s="136">
        <v>0.2</v>
      </c>
      <c r="H26" s="66"/>
    </row>
    <row r="27" spans="1:8" ht="12.75" customHeight="1">
      <c r="A27" s="134" t="s">
        <v>330</v>
      </c>
      <c r="B27" s="124" t="s">
        <v>326</v>
      </c>
      <c r="C27" s="161">
        <v>50299</v>
      </c>
      <c r="D27" s="124" t="s">
        <v>280</v>
      </c>
      <c r="E27" s="125">
        <f t="shared" si="0"/>
        <v>0</v>
      </c>
      <c r="F27" s="139"/>
      <c r="G27" s="136"/>
      <c r="H27" s="66"/>
    </row>
    <row r="28" spans="1:8" s="103" customFormat="1" ht="12.75" customHeight="1">
      <c r="A28" s="140" t="s">
        <v>331</v>
      </c>
      <c r="B28" s="28" t="s">
        <v>332</v>
      </c>
      <c r="C28" s="149">
        <v>509</v>
      </c>
      <c r="D28" s="28" t="s">
        <v>332</v>
      </c>
      <c r="E28" s="125">
        <f>F28</f>
        <v>0.04</v>
      </c>
      <c r="F28" s="139">
        <f>F29</f>
        <v>0.04</v>
      </c>
      <c r="G28" s="136"/>
      <c r="H28" s="136"/>
    </row>
    <row r="29" spans="1:8" s="103" customFormat="1" ht="12.75" customHeight="1">
      <c r="A29" s="140" t="s">
        <v>445</v>
      </c>
      <c r="B29" s="28" t="s">
        <v>446</v>
      </c>
      <c r="C29" s="19">
        <v>50999</v>
      </c>
      <c r="D29" s="28" t="s">
        <v>446</v>
      </c>
      <c r="E29" s="125">
        <f>F29</f>
        <v>0.04</v>
      </c>
      <c r="F29" s="139">
        <v>0.04</v>
      </c>
      <c r="G29" s="136"/>
      <c r="H29" s="136"/>
    </row>
    <row r="30" spans="1:8" ht="12.75" customHeight="1">
      <c r="A30" s="126">
        <v>310</v>
      </c>
      <c r="B30" s="124" t="s">
        <v>200</v>
      </c>
      <c r="C30" s="148">
        <v>503</v>
      </c>
      <c r="D30" s="156" t="s">
        <v>366</v>
      </c>
      <c r="E30" s="125">
        <f t="shared" si="0"/>
        <v>0</v>
      </c>
      <c r="F30" s="139"/>
      <c r="G30" s="136"/>
      <c r="H30" s="66"/>
    </row>
    <row r="31" spans="1:8" ht="12.75" customHeight="1">
      <c r="A31" s="126" t="s">
        <v>327</v>
      </c>
      <c r="B31" s="127" t="s">
        <v>201</v>
      </c>
      <c r="C31" s="96">
        <v>50306</v>
      </c>
      <c r="D31" s="155" t="s">
        <v>363</v>
      </c>
      <c r="E31" s="128">
        <f t="shared" si="0"/>
        <v>0</v>
      </c>
      <c r="F31" s="139"/>
      <c r="G31" s="136"/>
      <c r="H31" s="66"/>
    </row>
  </sheetData>
  <mergeCells count="1">
    <mergeCell ref="A2:H2"/>
  </mergeCells>
  <phoneticPr fontId="0" type="noConversion"/>
  <printOptions horizontalCentered="1"/>
  <pageMargins left="0.59" right="0.59" top="0.79000000000000015" bottom="0.79000000000000015" header="0.5" footer="0.5"/>
  <pageSetup paperSize="9" scale="95" fitToHeight="1000" orientation="landscape" verticalDpi="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4"/>
  <sheetViews>
    <sheetView showGridLines="0" showZeros="0" workbookViewId="0">
      <selection activeCell="F33" sqref="F33"/>
    </sheetView>
  </sheetViews>
  <sheetFormatPr defaultRowHeight="12.75" customHeight="1"/>
  <cols>
    <col min="1" max="1" width="19.83203125" customWidth="1"/>
    <col min="2" max="2" width="12" customWidth="1"/>
    <col min="3" max="3" width="31.6640625" customWidth="1"/>
    <col min="4" max="4" width="13.83203125" customWidth="1"/>
    <col min="5" max="5" width="31" style="169" customWidth="1"/>
    <col min="6" max="6" width="15.33203125" style="169" customWidth="1"/>
    <col min="7" max="7" width="25.5" style="169" customWidth="1"/>
    <col min="8" max="8" width="19" style="169" customWidth="1"/>
  </cols>
  <sheetData>
    <row r="1" spans="1:10" ht="22.5" customHeight="1">
      <c r="A1" s="89" t="s">
        <v>13</v>
      </c>
      <c r="B1" s="20"/>
      <c r="C1" s="20"/>
      <c r="D1" s="20"/>
      <c r="E1" s="166"/>
      <c r="F1" s="166"/>
      <c r="G1" s="166"/>
      <c r="H1" s="167"/>
    </row>
    <row r="2" spans="1:10" ht="22.5" customHeight="1">
      <c r="A2" s="226" t="s">
        <v>229</v>
      </c>
      <c r="B2" s="223"/>
      <c r="C2" s="223"/>
      <c r="D2" s="223"/>
      <c r="E2" s="223"/>
      <c r="F2" s="223"/>
      <c r="G2" s="223"/>
      <c r="H2" s="223"/>
    </row>
    <row r="3" spans="1:10" ht="31.5" customHeight="1">
      <c r="A3" s="220"/>
      <c r="B3" s="220"/>
      <c r="C3" s="21"/>
      <c r="D3" s="21"/>
      <c r="E3" s="168"/>
      <c r="F3" s="168"/>
      <c r="G3" s="168"/>
      <c r="H3" s="177" t="s">
        <v>211</v>
      </c>
    </row>
    <row r="4" spans="1:10" ht="30" customHeight="1">
      <c r="A4" s="230" t="s">
        <v>21</v>
      </c>
      <c r="B4" s="231"/>
      <c r="C4" s="227" t="s">
        <v>22</v>
      </c>
      <c r="D4" s="228"/>
      <c r="E4" s="228"/>
      <c r="F4" s="228"/>
      <c r="G4" s="228"/>
      <c r="H4" s="229"/>
    </row>
    <row r="5" spans="1:10" ht="47.25" customHeight="1">
      <c r="A5" s="174" t="s">
        <v>23</v>
      </c>
      <c r="B5" s="174" t="s">
        <v>24</v>
      </c>
      <c r="C5" s="171" t="s">
        <v>368</v>
      </c>
      <c r="D5" s="171" t="s">
        <v>24</v>
      </c>
      <c r="E5" s="171" t="s">
        <v>367</v>
      </c>
      <c r="F5" s="171" t="s">
        <v>24</v>
      </c>
      <c r="G5" s="171" t="s">
        <v>369</v>
      </c>
      <c r="H5" s="171" t="s">
        <v>24</v>
      </c>
    </row>
    <row r="6" spans="1:10" ht="17.25" customHeight="1">
      <c r="A6" s="175" t="s">
        <v>127</v>
      </c>
      <c r="B6" s="176" t="s">
        <v>370</v>
      </c>
      <c r="C6" s="172" t="s">
        <v>128</v>
      </c>
      <c r="D6" s="173" t="s">
        <v>370</v>
      </c>
      <c r="E6" s="172" t="s">
        <v>371</v>
      </c>
      <c r="F6" s="173" t="s">
        <v>370</v>
      </c>
      <c r="G6" s="172" t="s">
        <v>372</v>
      </c>
      <c r="H6" s="173" t="s">
        <v>370</v>
      </c>
    </row>
    <row r="7" spans="1:10" ht="17.25" customHeight="1">
      <c r="A7" s="175"/>
      <c r="B7" s="176"/>
      <c r="C7" s="172" t="s">
        <v>373</v>
      </c>
      <c r="D7" s="173" t="s">
        <v>370</v>
      </c>
      <c r="E7" s="172" t="s">
        <v>374</v>
      </c>
      <c r="F7" s="173" t="s">
        <v>370</v>
      </c>
      <c r="G7" s="172" t="s">
        <v>375</v>
      </c>
      <c r="H7" s="173" t="s">
        <v>370</v>
      </c>
    </row>
    <row r="8" spans="1:10" ht="17.25" customHeight="1">
      <c r="A8" s="175"/>
      <c r="B8" s="176"/>
      <c r="C8" s="172" t="s">
        <v>129</v>
      </c>
      <c r="D8" s="173" t="s">
        <v>370</v>
      </c>
      <c r="E8" s="172" t="s">
        <v>376</v>
      </c>
      <c r="F8" s="173" t="s">
        <v>370</v>
      </c>
      <c r="G8" s="172" t="s">
        <v>377</v>
      </c>
      <c r="H8" s="173" t="s">
        <v>370</v>
      </c>
      <c r="J8" s="7"/>
    </row>
    <row r="9" spans="1:10" ht="17.25" customHeight="1">
      <c r="A9" s="175"/>
      <c r="B9" s="176"/>
      <c r="C9" s="172" t="s">
        <v>130</v>
      </c>
      <c r="D9" s="173" t="s">
        <v>370</v>
      </c>
      <c r="E9" s="172" t="s">
        <v>378</v>
      </c>
      <c r="F9" s="173" t="s">
        <v>370</v>
      </c>
      <c r="G9" s="172" t="s">
        <v>379</v>
      </c>
      <c r="H9" s="173" t="s">
        <v>370</v>
      </c>
    </row>
    <row r="10" spans="1:10" ht="17.25" customHeight="1">
      <c r="A10" s="175"/>
      <c r="B10" s="176"/>
      <c r="C10" s="172" t="s">
        <v>131</v>
      </c>
      <c r="D10" s="173" t="s">
        <v>370</v>
      </c>
      <c r="E10" s="172" t="s">
        <v>380</v>
      </c>
      <c r="F10" s="173" t="s">
        <v>370</v>
      </c>
      <c r="G10" s="172" t="s">
        <v>381</v>
      </c>
      <c r="H10" s="173" t="s">
        <v>370</v>
      </c>
      <c r="I10" s="7"/>
    </row>
    <row r="11" spans="1:10" ht="17.25" customHeight="1">
      <c r="A11" s="175"/>
      <c r="B11" s="176"/>
      <c r="C11" s="172" t="s">
        <v>132</v>
      </c>
      <c r="D11" s="173" t="s">
        <v>370</v>
      </c>
      <c r="E11" s="172" t="s">
        <v>382</v>
      </c>
      <c r="F11" s="173" t="s">
        <v>370</v>
      </c>
      <c r="G11" s="172" t="s">
        <v>383</v>
      </c>
      <c r="H11" s="173" t="s">
        <v>370</v>
      </c>
      <c r="I11" s="7"/>
    </row>
    <row r="12" spans="1:10" ht="17.25" customHeight="1">
      <c r="A12" s="175"/>
      <c r="B12" s="176"/>
      <c r="C12" s="172" t="s">
        <v>133</v>
      </c>
      <c r="D12" s="173" t="s">
        <v>370</v>
      </c>
      <c r="E12" s="172" t="s">
        <v>374</v>
      </c>
      <c r="F12" s="173" t="s">
        <v>370</v>
      </c>
      <c r="G12" s="172" t="s">
        <v>384</v>
      </c>
      <c r="H12" s="173" t="s">
        <v>370</v>
      </c>
      <c r="I12" s="7"/>
    </row>
    <row r="13" spans="1:10" ht="17.25" customHeight="1">
      <c r="A13" s="175"/>
      <c r="B13" s="176"/>
      <c r="C13" s="172" t="s">
        <v>385</v>
      </c>
      <c r="D13" s="173" t="s">
        <v>370</v>
      </c>
      <c r="E13" s="172" t="s">
        <v>376</v>
      </c>
      <c r="F13" s="173" t="s">
        <v>370</v>
      </c>
      <c r="G13" s="172" t="s">
        <v>386</v>
      </c>
      <c r="H13" s="173" t="s">
        <v>370</v>
      </c>
      <c r="I13" s="7"/>
    </row>
    <row r="14" spans="1:10" ht="17.25" customHeight="1">
      <c r="A14" s="175"/>
      <c r="B14" s="176"/>
      <c r="C14" s="172" t="s">
        <v>387</v>
      </c>
      <c r="D14" s="173" t="s">
        <v>370</v>
      </c>
      <c r="E14" s="172" t="s">
        <v>388</v>
      </c>
      <c r="F14" s="173" t="s">
        <v>370</v>
      </c>
      <c r="G14" s="172" t="s">
        <v>389</v>
      </c>
      <c r="H14" s="173" t="s">
        <v>370</v>
      </c>
    </row>
    <row r="15" spans="1:10" ht="17.25" customHeight="1">
      <c r="A15" s="175"/>
      <c r="B15" s="176"/>
      <c r="C15" s="172" t="s">
        <v>390</v>
      </c>
      <c r="D15" s="173" t="s">
        <v>370</v>
      </c>
      <c r="E15" s="172" t="s">
        <v>391</v>
      </c>
      <c r="F15" s="173" t="s">
        <v>370</v>
      </c>
      <c r="G15" s="172" t="s">
        <v>392</v>
      </c>
      <c r="H15" s="173" t="s">
        <v>370</v>
      </c>
    </row>
    <row r="16" spans="1:10" ht="17.25" customHeight="1">
      <c r="A16" s="175"/>
      <c r="B16" s="176"/>
      <c r="C16" s="172" t="s">
        <v>393</v>
      </c>
      <c r="D16" s="173" t="s">
        <v>370</v>
      </c>
      <c r="E16" s="172" t="s">
        <v>394</v>
      </c>
      <c r="F16" s="173" t="s">
        <v>370</v>
      </c>
      <c r="G16" s="172" t="s">
        <v>395</v>
      </c>
      <c r="H16" s="173" t="s">
        <v>370</v>
      </c>
      <c r="J16" s="7"/>
    </row>
    <row r="17" spans="1:8" ht="17.25" customHeight="1">
      <c r="A17" s="175"/>
      <c r="B17" s="176"/>
      <c r="C17" s="172" t="s">
        <v>396</v>
      </c>
      <c r="D17" s="173" t="s">
        <v>370</v>
      </c>
      <c r="E17" s="172" t="s">
        <v>397</v>
      </c>
      <c r="F17" s="173" t="s">
        <v>370</v>
      </c>
      <c r="G17" s="172" t="s">
        <v>398</v>
      </c>
      <c r="H17" s="173" t="s">
        <v>370</v>
      </c>
    </row>
    <row r="18" spans="1:8" ht="17.25" customHeight="1">
      <c r="A18" s="175"/>
      <c r="B18" s="176"/>
      <c r="C18" s="172" t="s">
        <v>399</v>
      </c>
      <c r="D18" s="173" t="s">
        <v>370</v>
      </c>
      <c r="E18" s="172" t="s">
        <v>400</v>
      </c>
      <c r="F18" s="173" t="s">
        <v>370</v>
      </c>
      <c r="G18" s="172" t="s">
        <v>401</v>
      </c>
      <c r="H18" s="173" t="s">
        <v>370</v>
      </c>
    </row>
    <row r="19" spans="1:8" ht="17.25" customHeight="1">
      <c r="A19" s="175"/>
      <c r="B19" s="176"/>
      <c r="C19" s="172" t="s">
        <v>402</v>
      </c>
      <c r="D19" s="173" t="s">
        <v>370</v>
      </c>
      <c r="E19" s="172" t="s">
        <v>403</v>
      </c>
      <c r="F19" s="173" t="s">
        <v>370</v>
      </c>
      <c r="G19" s="172" t="s">
        <v>404</v>
      </c>
      <c r="H19" s="173" t="s">
        <v>370</v>
      </c>
    </row>
    <row r="20" spans="1:8" ht="17.25" customHeight="1">
      <c r="A20" s="175"/>
      <c r="B20" s="176"/>
      <c r="C20" s="172"/>
      <c r="D20" s="173"/>
      <c r="E20" s="172" t="s">
        <v>405</v>
      </c>
      <c r="F20" s="173" t="s">
        <v>370</v>
      </c>
      <c r="G20" s="172" t="s">
        <v>406</v>
      </c>
      <c r="H20" s="173" t="s">
        <v>370</v>
      </c>
    </row>
    <row r="21" spans="1:8" ht="17.25" customHeight="1">
      <c r="A21" s="175"/>
      <c r="B21" s="176"/>
      <c r="C21" s="172"/>
      <c r="D21" s="173"/>
      <c r="E21" s="172" t="s">
        <v>407</v>
      </c>
      <c r="F21" s="173" t="s">
        <v>370</v>
      </c>
      <c r="G21" s="172"/>
      <c r="H21" s="173"/>
    </row>
    <row r="22" spans="1:8" ht="17.25" customHeight="1">
      <c r="A22" s="175"/>
      <c r="B22" s="176"/>
      <c r="C22" s="172"/>
      <c r="D22" s="173"/>
      <c r="E22" s="172" t="s">
        <v>408</v>
      </c>
      <c r="F22" s="173" t="s">
        <v>370</v>
      </c>
      <c r="G22" s="172"/>
      <c r="H22" s="173"/>
    </row>
    <row r="23" spans="1:8" ht="17.25" customHeight="1">
      <c r="A23" s="175"/>
      <c r="B23" s="176"/>
      <c r="C23" s="172"/>
      <c r="D23" s="173"/>
      <c r="E23" s="172" t="s">
        <v>409</v>
      </c>
      <c r="F23" s="173" t="s">
        <v>370</v>
      </c>
      <c r="G23" s="172"/>
      <c r="H23" s="173"/>
    </row>
    <row r="24" spans="1:8" ht="17.25" customHeight="1">
      <c r="A24" s="175"/>
      <c r="B24" s="176"/>
      <c r="C24" s="172"/>
      <c r="D24" s="173"/>
      <c r="E24" s="172" t="s">
        <v>410</v>
      </c>
      <c r="F24" s="173" t="s">
        <v>370</v>
      </c>
      <c r="G24" s="172"/>
      <c r="H24" s="173"/>
    </row>
    <row r="25" spans="1:8" ht="17.25" customHeight="1">
      <c r="A25" s="175"/>
      <c r="B25" s="176"/>
      <c r="C25" s="172"/>
      <c r="D25" s="173"/>
      <c r="E25" s="172"/>
      <c r="F25" s="173"/>
      <c r="G25" s="172"/>
      <c r="H25" s="173"/>
    </row>
    <row r="26" spans="1:8" ht="17.25" customHeight="1">
      <c r="A26" s="175" t="s">
        <v>93</v>
      </c>
      <c r="B26" s="176" t="s">
        <v>370</v>
      </c>
      <c r="C26" s="172" t="s">
        <v>94</v>
      </c>
      <c r="D26" s="173" t="s">
        <v>370</v>
      </c>
      <c r="E26" s="172" t="s">
        <v>94</v>
      </c>
      <c r="F26" s="173" t="s">
        <v>370</v>
      </c>
      <c r="G26" s="172" t="s">
        <v>94</v>
      </c>
      <c r="H26" s="173" t="s">
        <v>370</v>
      </c>
    </row>
    <row r="27" spans="1:8" ht="12.75" customHeight="1">
      <c r="B27" s="7"/>
      <c r="D27" s="7"/>
      <c r="H27" s="170"/>
    </row>
    <row r="28" spans="1:8" ht="12.75" customHeight="1">
      <c r="B28" s="7"/>
      <c r="D28" s="7"/>
      <c r="H28" s="170"/>
    </row>
    <row r="29" spans="1:8" ht="12.75" customHeight="1">
      <c r="B29" s="7"/>
      <c r="D29" s="7"/>
      <c r="H29" s="170"/>
    </row>
    <row r="30" spans="1:8" ht="12.75" customHeight="1">
      <c r="B30" s="7"/>
      <c r="D30" s="7"/>
      <c r="H30" s="170"/>
    </row>
    <row r="31" spans="1:8" ht="12.75" customHeight="1">
      <c r="B31" s="7"/>
      <c r="D31" s="7"/>
      <c r="H31" s="170"/>
    </row>
    <row r="32" spans="1:8" ht="12.75" customHeight="1">
      <c r="B32" s="7"/>
      <c r="D32" s="7"/>
      <c r="H32" s="170"/>
    </row>
    <row r="33" spans="2:8" ht="12.75" customHeight="1">
      <c r="B33" s="7"/>
      <c r="D33" s="7"/>
      <c r="H33" s="170"/>
    </row>
    <row r="34" spans="2:8" ht="12.75" customHeight="1">
      <c r="B34" s="7"/>
      <c r="D34" s="7"/>
      <c r="H34" s="170"/>
    </row>
    <row r="35" spans="2:8" ht="12.75" customHeight="1">
      <c r="B35" s="7"/>
      <c r="D35" s="7"/>
      <c r="H35" s="170"/>
    </row>
    <row r="36" spans="2:8" ht="12.75" customHeight="1">
      <c r="B36" s="7"/>
      <c r="D36" s="7"/>
      <c r="H36" s="170"/>
    </row>
    <row r="37" spans="2:8" ht="12.75" customHeight="1">
      <c r="B37" s="7"/>
      <c r="D37" s="7"/>
      <c r="H37" s="170"/>
    </row>
    <row r="38" spans="2:8" ht="12.75" customHeight="1">
      <c r="B38" s="7"/>
      <c r="D38" s="7"/>
      <c r="H38" s="170"/>
    </row>
    <row r="39" spans="2:8" ht="12.75" customHeight="1">
      <c r="B39" s="7"/>
      <c r="D39" s="7"/>
    </row>
    <row r="40" spans="2:8" ht="12.75" customHeight="1">
      <c r="B40" s="7"/>
      <c r="D40" s="7"/>
    </row>
    <row r="41" spans="2:8" ht="12.75" customHeight="1">
      <c r="B41" s="7"/>
      <c r="D41" s="7"/>
    </row>
    <row r="42" spans="2:8" ht="12.75" customHeight="1">
      <c r="B42" s="7"/>
    </row>
    <row r="43" spans="2:8" ht="12.75" customHeight="1">
      <c r="B43" s="7"/>
    </row>
    <row r="44" spans="2:8" ht="12.75" customHeight="1">
      <c r="B44" s="7"/>
    </row>
  </sheetData>
  <mergeCells count="4">
    <mergeCell ref="A3:B3"/>
    <mergeCell ref="A2:H2"/>
    <mergeCell ref="C4:H4"/>
    <mergeCell ref="A4:B4"/>
  </mergeCells>
  <phoneticPr fontId="0" type="noConversion"/>
  <printOptions horizontalCentered="1"/>
  <pageMargins left="0.74803149606299213" right="0.74803149606299213" top="0.78740157480314965" bottom="0.98425196850393704" header="0" footer="0"/>
  <pageSetup paperSize="9" scale="90" orientation="landscape" verticalDpi="0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showGridLines="0" showZeros="0" tabSelected="1" workbookViewId="0">
      <selection activeCell="C25" sqref="C25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</cols>
  <sheetData>
    <row r="1" spans="1:4" ht="30" customHeight="1">
      <c r="A1" s="87" t="s">
        <v>14</v>
      </c>
    </row>
    <row r="2" spans="1:4" ht="28.5" customHeight="1">
      <c r="A2" s="232" t="s">
        <v>230</v>
      </c>
      <c r="B2" s="232"/>
      <c r="C2" s="232"/>
      <c r="D2" s="232"/>
    </row>
    <row r="3" spans="1:4" ht="22.5" customHeight="1">
      <c r="D3" s="12" t="s">
        <v>20</v>
      </c>
    </row>
    <row r="4" spans="1:4" ht="39.75" customHeight="1">
      <c r="A4" s="13" t="s">
        <v>95</v>
      </c>
      <c r="B4" s="18" t="s">
        <v>134</v>
      </c>
      <c r="C4" s="13" t="s">
        <v>135</v>
      </c>
      <c r="D4" s="13" t="s">
        <v>136</v>
      </c>
    </row>
    <row r="5" spans="1:4" ht="39.75" customHeight="1">
      <c r="A5" s="14" t="s">
        <v>110</v>
      </c>
      <c r="B5" s="14" t="s">
        <v>110</v>
      </c>
      <c r="C5" s="14" t="s">
        <v>110</v>
      </c>
      <c r="D5" s="19" t="s">
        <v>110</v>
      </c>
    </row>
    <row r="6" spans="1:4" ht="39.75" customHeight="1">
      <c r="A6" s="64">
        <v>321001</v>
      </c>
      <c r="B6" s="86" t="s">
        <v>203</v>
      </c>
      <c r="C6" s="64">
        <v>66</v>
      </c>
      <c r="D6" s="86"/>
    </row>
    <row r="7" spans="1:4" ht="39" customHeight="1">
      <c r="A7" s="15"/>
      <c r="B7" s="132" t="s">
        <v>328</v>
      </c>
      <c r="C7" s="66">
        <v>66</v>
      </c>
      <c r="D7" s="133" t="s">
        <v>329</v>
      </c>
    </row>
  </sheetData>
  <mergeCells count="1">
    <mergeCell ref="A2:D2"/>
  </mergeCells>
  <phoneticPr fontId="0" type="noConversion"/>
  <printOptions horizontalCentered="1"/>
  <pageMargins left="0.59" right="0.59" top="0.79000000000000015" bottom="0.79000000000000015" header="0.5" footer="0.5"/>
  <pageSetup paperSize="9" fitToHeight="1000" orientation="landscape" verticalDpi="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H28" sqref="H28"/>
    </sheetView>
  </sheetViews>
  <sheetFormatPr defaultRowHeight="11.25"/>
  <cols>
    <col min="1" max="1" width="8.6640625" customWidth="1"/>
    <col min="2" max="4" width="15.33203125" customWidth="1"/>
    <col min="5" max="5" width="8.6640625" customWidth="1"/>
    <col min="6" max="9" width="15.33203125" customWidth="1"/>
    <col min="10" max="10" width="12.33203125" customWidth="1"/>
    <col min="11" max="11" width="12.5" customWidth="1"/>
    <col min="12" max="12" width="10.6640625" customWidth="1"/>
  </cols>
  <sheetData>
    <row r="1" spans="1:12" ht="39.75" customHeight="1">
      <c r="A1" s="142" t="s">
        <v>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2" ht="39.75" customHeight="1">
      <c r="A2" s="234" t="s">
        <v>348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2" ht="30" customHeight="1">
      <c r="A3" s="233"/>
      <c r="B3" s="233"/>
      <c r="C3" s="233"/>
      <c r="D3" s="233"/>
      <c r="E3" s="233"/>
      <c r="F3" s="233"/>
      <c r="G3" s="235" t="s">
        <v>336</v>
      </c>
      <c r="H3" s="235"/>
      <c r="I3" s="235"/>
      <c r="J3" s="235"/>
      <c r="K3" s="235"/>
      <c r="L3" s="235"/>
    </row>
    <row r="4" spans="1:12" ht="50.25" customHeight="1">
      <c r="A4" s="144" t="s">
        <v>337</v>
      </c>
      <c r="B4" s="144" t="s">
        <v>338</v>
      </c>
      <c r="C4" s="144" t="s">
        <v>339</v>
      </c>
      <c r="D4" s="144" t="s">
        <v>340</v>
      </c>
      <c r="E4" s="145" t="s">
        <v>341</v>
      </c>
      <c r="F4" s="144" t="s">
        <v>342</v>
      </c>
      <c r="G4" s="144" t="s">
        <v>343</v>
      </c>
      <c r="H4" s="144" t="s">
        <v>344</v>
      </c>
      <c r="I4" s="144" t="s">
        <v>345</v>
      </c>
      <c r="J4" s="144" t="s">
        <v>346</v>
      </c>
      <c r="K4" s="144" t="s">
        <v>347</v>
      </c>
      <c r="L4" s="144" t="s">
        <v>124</v>
      </c>
    </row>
    <row r="5" spans="1:12" ht="11.25" customHeight="1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2" ht="11.25" customHeigh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ht="11.25" customHeight="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11.25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1:12" ht="11.25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</row>
    <row r="10" spans="1:12" ht="11.25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</row>
    <row r="11" spans="1:12" ht="11.25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2" ht="11.25" customHeight="1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</row>
    <row r="13" spans="1:12" ht="11.25" customHeight="1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</row>
    <row r="14" spans="1:12" ht="11.25" customHeight="1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 ht="11.25" customHeigh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12" ht="11.25" customHeight="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</row>
    <row r="17" spans="1:12" ht="11.25" customHeight="1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</row>
    <row r="18" spans="1:12" ht="11.25" customHeight="1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1.25" customHeight="1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</row>
    <row r="20" spans="1:12" ht="11.25" customHeight="1">
      <c r="A20" s="141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ht="11.25" customHeight="1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</row>
    <row r="22" spans="1:12" ht="11.25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</row>
    <row r="23" spans="1:12" ht="11.25" customHeight="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</row>
    <row r="24" spans="1:12" ht="11.25" customHeight="1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</row>
    <row r="25" spans="1:12" ht="11.25" customHeight="1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</row>
    <row r="26" spans="1:12" ht="11.25" customHeight="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1.25" customHeight="1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</row>
    <row r="28" spans="1:12" ht="11.25" customHeight="1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1.25" customHeight="1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12" ht="11.25" customHeight="1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1.25" customHeigh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</row>
  </sheetData>
  <mergeCells count="3">
    <mergeCell ref="A3:F3"/>
    <mergeCell ref="A2:L2"/>
    <mergeCell ref="G3:L3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"/>
  <sheetViews>
    <sheetView showGridLines="0" showZeros="0" workbookViewId="0">
      <selection activeCell="F7" sqref="F7"/>
    </sheetView>
  </sheetViews>
  <sheetFormatPr defaultColWidth="9.1640625" defaultRowHeight="12.75" customHeight="1"/>
  <cols>
    <col min="1" max="1" width="7.1640625" customWidth="1"/>
    <col min="2" max="2" width="8.83203125" customWidth="1"/>
    <col min="3" max="3" width="8.5" customWidth="1"/>
    <col min="4" max="4" width="11.83203125" customWidth="1"/>
    <col min="5" max="6" width="18.83203125" customWidth="1"/>
    <col min="7" max="7" width="17.83203125" customWidth="1"/>
    <col min="8" max="8" width="15.83203125" customWidth="1"/>
    <col min="9" max="9" width="12.1640625" customWidth="1"/>
    <col min="10" max="13" width="9.1640625" customWidth="1"/>
    <col min="14" max="14" width="14" customWidth="1"/>
    <col min="15" max="15" width="15.83203125" customWidth="1"/>
  </cols>
  <sheetData>
    <row r="1" spans="1:17" ht="29.25" customHeight="1">
      <c r="A1" s="146" t="s">
        <v>349</v>
      </c>
    </row>
    <row r="2" spans="1:17" ht="23.25" customHeight="1">
      <c r="A2" s="232" t="s">
        <v>231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7" ht="26.25" customHeight="1">
      <c r="O3" s="245" t="s">
        <v>450</v>
      </c>
      <c r="P3" s="245"/>
    </row>
    <row r="4" spans="1:17" ht="27.75" customHeight="1">
      <c r="A4" s="216" t="s">
        <v>137</v>
      </c>
      <c r="B4" s="216"/>
      <c r="C4" s="216"/>
      <c r="D4" s="216" t="s">
        <v>95</v>
      </c>
      <c r="E4" s="240" t="s">
        <v>138</v>
      </c>
      <c r="F4" s="216" t="s">
        <v>139</v>
      </c>
      <c r="G4" s="241" t="s">
        <v>140</v>
      </c>
      <c r="H4" s="244" t="s">
        <v>141</v>
      </c>
      <c r="I4" s="216" t="s">
        <v>142</v>
      </c>
      <c r="J4" s="238" t="s">
        <v>411</v>
      </c>
      <c r="K4" s="239"/>
      <c r="L4" s="243" t="s">
        <v>412</v>
      </c>
      <c r="M4" s="243"/>
      <c r="N4" s="236" t="s">
        <v>143</v>
      </c>
      <c r="O4" s="216" t="s">
        <v>144</v>
      </c>
      <c r="P4" s="219" t="s">
        <v>145</v>
      </c>
    </row>
    <row r="5" spans="1:17" ht="27.75" customHeight="1">
      <c r="A5" s="13" t="s">
        <v>146</v>
      </c>
      <c r="B5" s="13" t="s">
        <v>147</v>
      </c>
      <c r="C5" s="13" t="s">
        <v>148</v>
      </c>
      <c r="D5" s="216"/>
      <c r="E5" s="240"/>
      <c r="F5" s="216"/>
      <c r="G5" s="242"/>
      <c r="H5" s="244"/>
      <c r="I5" s="216"/>
      <c r="J5" s="179" t="s">
        <v>146</v>
      </c>
      <c r="K5" s="179" t="s">
        <v>147</v>
      </c>
      <c r="L5" s="179" t="s">
        <v>146</v>
      </c>
      <c r="M5" s="179" t="s">
        <v>147</v>
      </c>
      <c r="N5" s="237"/>
      <c r="O5" s="216"/>
      <c r="P5" s="219"/>
    </row>
    <row r="6" spans="1:17" ht="27.75" customHeight="1">
      <c r="A6" s="64"/>
      <c r="B6" s="182"/>
      <c r="C6" s="64"/>
      <c r="D6" s="64"/>
      <c r="E6" s="96"/>
      <c r="F6" s="66"/>
      <c r="G6" s="66"/>
      <c r="H6" s="64"/>
      <c r="I6" s="64"/>
      <c r="J6" s="180"/>
      <c r="K6" s="181"/>
      <c r="L6" s="180"/>
      <c r="M6" s="181"/>
      <c r="N6" s="86"/>
      <c r="O6" s="64"/>
      <c r="P6" s="64"/>
    </row>
    <row r="7" spans="1:17" ht="27.75" customHeight="1">
      <c r="A7" s="64"/>
      <c r="B7" s="182"/>
      <c r="C7" s="64"/>
      <c r="D7" s="64"/>
      <c r="E7" s="86"/>
      <c r="F7" s="86"/>
      <c r="G7" s="101"/>
      <c r="H7" s="96"/>
      <c r="I7" s="64"/>
      <c r="J7" s="180"/>
      <c r="K7" s="181"/>
      <c r="L7" s="180"/>
      <c r="M7" s="181"/>
      <c r="N7" s="101"/>
      <c r="O7" s="64"/>
      <c r="P7" s="64"/>
    </row>
    <row r="8" spans="1:17" ht="27.75" customHeight="1">
      <c r="A8" s="64"/>
      <c r="B8" s="182"/>
      <c r="C8" s="64"/>
      <c r="D8" s="64"/>
      <c r="E8" s="86"/>
      <c r="F8" s="86"/>
      <c r="G8" s="101"/>
      <c r="H8" s="102"/>
      <c r="I8" s="64"/>
      <c r="J8" s="180"/>
      <c r="K8" s="181"/>
      <c r="L8" s="180"/>
      <c r="M8" s="181"/>
      <c r="N8" s="101"/>
      <c r="O8" s="64"/>
      <c r="P8" s="64"/>
    </row>
    <row r="9" spans="1:17" ht="27.75" customHeight="1">
      <c r="A9" s="64"/>
      <c r="B9" s="182"/>
      <c r="C9" s="64"/>
      <c r="D9" s="64"/>
      <c r="E9" s="86"/>
      <c r="F9" s="86"/>
      <c r="G9" s="101"/>
      <c r="H9" s="102"/>
      <c r="I9" s="64"/>
      <c r="J9" s="180"/>
      <c r="K9" s="181"/>
      <c r="L9" s="180"/>
      <c r="M9" s="181"/>
      <c r="N9" s="101"/>
      <c r="O9" s="64"/>
      <c r="P9" s="64"/>
    </row>
    <row r="10" spans="1:17" ht="27.75" customHeight="1">
      <c r="A10" s="64"/>
      <c r="B10" s="182"/>
      <c r="C10" s="64"/>
      <c r="D10" s="64"/>
      <c r="E10" s="86"/>
      <c r="F10" s="86"/>
      <c r="G10" s="102"/>
      <c r="H10" s="102"/>
      <c r="I10" s="64"/>
      <c r="J10" s="180"/>
      <c r="K10" s="181"/>
      <c r="L10" s="180"/>
      <c r="M10" s="181"/>
      <c r="N10" s="101"/>
      <c r="O10" s="64"/>
      <c r="P10" s="66"/>
      <c r="Q10" s="7"/>
    </row>
  </sheetData>
  <mergeCells count="14">
    <mergeCell ref="N4:N5"/>
    <mergeCell ref="O4:O5"/>
    <mergeCell ref="P4:P5"/>
    <mergeCell ref="A2:P2"/>
    <mergeCell ref="A4:C4"/>
    <mergeCell ref="J4:K4"/>
    <mergeCell ref="D4:D5"/>
    <mergeCell ref="E4:E5"/>
    <mergeCell ref="F4:F5"/>
    <mergeCell ref="G4:G5"/>
    <mergeCell ref="L4:M4"/>
    <mergeCell ref="H4:H5"/>
    <mergeCell ref="I4:I5"/>
    <mergeCell ref="O3:P3"/>
  </mergeCells>
  <phoneticPr fontId="0" type="noConversion"/>
  <printOptions horizontalCentered="1"/>
  <pageMargins left="0.59" right="0.59" top="0.79000000000000015" bottom="0.79000000000000015" header="0.5" footer="0.5"/>
  <pageSetup paperSize="9" scale="84" fitToHeight="1000" orientation="landscape" verticalDpi="0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showGridLines="0" showZeros="0" workbookViewId="0">
      <selection activeCell="O16" sqref="O16"/>
    </sheetView>
  </sheetViews>
  <sheetFormatPr defaultRowHeight="12.75" customHeight="1"/>
  <cols>
    <col min="1" max="1" width="8.83203125" customWidth="1"/>
    <col min="2" max="2" width="20" customWidth="1"/>
    <col min="3" max="3" width="6" customWidth="1"/>
    <col min="4" max="4" width="7.1640625" customWidth="1"/>
    <col min="5" max="5" width="6.33203125" customWidth="1"/>
    <col min="6" max="6" width="8.6640625" customWidth="1"/>
    <col min="7" max="7" width="6.6640625" customWidth="1"/>
    <col min="8" max="8" width="5.33203125" customWidth="1"/>
    <col min="9" max="10" width="6.33203125" customWidth="1"/>
    <col min="11" max="11" width="7.1640625" customWidth="1"/>
    <col min="12" max="12" width="6.1640625" customWidth="1"/>
    <col min="13" max="13" width="6.33203125" customWidth="1"/>
    <col min="14" max="14" width="6.1640625" customWidth="1"/>
    <col min="15" max="15" width="5.83203125" customWidth="1"/>
    <col min="16" max="16" width="6.6640625" customWidth="1"/>
    <col min="17" max="17" width="6" customWidth="1"/>
    <col min="18" max="18" width="5.83203125" customWidth="1"/>
    <col min="19" max="19" width="6.6640625" customWidth="1"/>
    <col min="20" max="20" width="6.1640625" customWidth="1"/>
    <col min="21" max="21" width="9.6640625" customWidth="1"/>
    <col min="22" max="22" width="9.33203125" customWidth="1"/>
    <col min="23" max="23" width="7.6640625" customWidth="1"/>
    <col min="24" max="29" width="9.33203125" customWidth="1"/>
  </cols>
  <sheetData>
    <row r="1" spans="1:29" ht="30" customHeight="1">
      <c r="A1" s="146" t="s">
        <v>350</v>
      </c>
    </row>
    <row r="2" spans="1:29" ht="28.5" customHeight="1">
      <c r="A2" s="232" t="s">
        <v>232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</row>
    <row r="3" spans="1:29" ht="22.5" customHeight="1">
      <c r="AC3" s="12" t="s">
        <v>20</v>
      </c>
    </row>
    <row r="4" spans="1:29" ht="54.75" customHeight="1">
      <c r="A4" s="219" t="s">
        <v>95</v>
      </c>
      <c r="B4" s="219" t="s">
        <v>96</v>
      </c>
      <c r="C4" s="250" t="s">
        <v>233</v>
      </c>
      <c r="D4" s="251"/>
      <c r="E4" s="251"/>
      <c r="F4" s="251"/>
      <c r="G4" s="251"/>
      <c r="H4" s="251"/>
      <c r="I4" s="251"/>
      <c r="J4" s="251"/>
      <c r="K4" s="244"/>
      <c r="L4" s="250" t="s">
        <v>234</v>
      </c>
      <c r="M4" s="251"/>
      <c r="N4" s="251"/>
      <c r="O4" s="251"/>
      <c r="P4" s="251"/>
      <c r="Q4" s="251"/>
      <c r="R4" s="251"/>
      <c r="S4" s="251"/>
      <c r="T4" s="244"/>
      <c r="U4" s="240" t="s">
        <v>149</v>
      </c>
      <c r="V4" s="251"/>
      <c r="W4" s="251"/>
      <c r="X4" s="251"/>
      <c r="Y4" s="251"/>
      <c r="Z4" s="251"/>
      <c r="AA4" s="251"/>
      <c r="AB4" s="251"/>
      <c r="AC4" s="244"/>
    </row>
    <row r="5" spans="1:29" ht="54.75" customHeight="1">
      <c r="A5" s="219"/>
      <c r="B5" s="219"/>
      <c r="C5" s="247" t="s">
        <v>99</v>
      </c>
      <c r="D5" s="240" t="s">
        <v>150</v>
      </c>
      <c r="E5" s="251"/>
      <c r="F5" s="251"/>
      <c r="G5" s="251"/>
      <c r="H5" s="251"/>
      <c r="I5" s="244"/>
      <c r="J5" s="236" t="s">
        <v>151</v>
      </c>
      <c r="K5" s="236" t="s">
        <v>152</v>
      </c>
      <c r="L5" s="247" t="s">
        <v>99</v>
      </c>
      <c r="M5" s="240" t="s">
        <v>150</v>
      </c>
      <c r="N5" s="251"/>
      <c r="O5" s="251"/>
      <c r="P5" s="251"/>
      <c r="Q5" s="251"/>
      <c r="R5" s="244"/>
      <c r="S5" s="236" t="s">
        <v>151</v>
      </c>
      <c r="T5" s="236" t="s">
        <v>152</v>
      </c>
      <c r="U5" s="247" t="s">
        <v>99</v>
      </c>
      <c r="V5" s="240" t="s">
        <v>150</v>
      </c>
      <c r="W5" s="251"/>
      <c r="X5" s="251"/>
      <c r="Y5" s="251"/>
      <c r="Z5" s="251"/>
      <c r="AA5" s="244"/>
      <c r="AB5" s="236" t="s">
        <v>151</v>
      </c>
      <c r="AC5" s="236" t="s">
        <v>152</v>
      </c>
    </row>
    <row r="6" spans="1:29" ht="82.5" customHeight="1">
      <c r="A6" s="219"/>
      <c r="B6" s="219"/>
      <c r="C6" s="248"/>
      <c r="D6" s="216" t="s">
        <v>108</v>
      </c>
      <c r="E6" s="216" t="s">
        <v>153</v>
      </c>
      <c r="F6" s="216" t="s">
        <v>154</v>
      </c>
      <c r="G6" s="216" t="s">
        <v>155</v>
      </c>
      <c r="H6" s="216"/>
      <c r="I6" s="216"/>
      <c r="J6" s="246"/>
      <c r="K6" s="246"/>
      <c r="L6" s="248"/>
      <c r="M6" s="216" t="s">
        <v>108</v>
      </c>
      <c r="N6" s="216" t="s">
        <v>153</v>
      </c>
      <c r="O6" s="216" t="s">
        <v>154</v>
      </c>
      <c r="P6" s="216" t="s">
        <v>155</v>
      </c>
      <c r="Q6" s="216"/>
      <c r="R6" s="216"/>
      <c r="S6" s="246"/>
      <c r="T6" s="246"/>
      <c r="U6" s="248"/>
      <c r="V6" s="216" t="s">
        <v>108</v>
      </c>
      <c r="W6" s="216" t="s">
        <v>153</v>
      </c>
      <c r="X6" s="216" t="s">
        <v>154</v>
      </c>
      <c r="Y6" s="216" t="s">
        <v>155</v>
      </c>
      <c r="Z6" s="216"/>
      <c r="AA6" s="216"/>
      <c r="AB6" s="246"/>
      <c r="AC6" s="246"/>
    </row>
    <row r="7" spans="1:29" ht="114.75" customHeight="1">
      <c r="A7" s="219"/>
      <c r="B7" s="219"/>
      <c r="C7" s="249"/>
      <c r="D7" s="216"/>
      <c r="E7" s="216"/>
      <c r="F7" s="216"/>
      <c r="G7" s="9" t="s">
        <v>108</v>
      </c>
      <c r="H7" s="9" t="s">
        <v>156</v>
      </c>
      <c r="I7" s="9" t="s">
        <v>157</v>
      </c>
      <c r="J7" s="237"/>
      <c r="K7" s="237"/>
      <c r="L7" s="249"/>
      <c r="M7" s="216"/>
      <c r="N7" s="216"/>
      <c r="O7" s="216"/>
      <c r="P7" s="9" t="s">
        <v>108</v>
      </c>
      <c r="Q7" s="9" t="s">
        <v>156</v>
      </c>
      <c r="R7" s="9" t="s">
        <v>157</v>
      </c>
      <c r="S7" s="237"/>
      <c r="T7" s="237"/>
      <c r="U7" s="249"/>
      <c r="V7" s="216"/>
      <c r="W7" s="216"/>
      <c r="X7" s="216"/>
      <c r="Y7" s="9" t="s">
        <v>108</v>
      </c>
      <c r="Z7" s="9" t="s">
        <v>156</v>
      </c>
      <c r="AA7" s="9" t="s">
        <v>157</v>
      </c>
      <c r="AB7" s="237"/>
      <c r="AC7" s="237"/>
    </row>
    <row r="8" spans="1:29" s="80" customFormat="1" ht="40.5" customHeight="1">
      <c r="A8" s="10" t="s">
        <v>110</v>
      </c>
      <c r="B8" s="10" t="s">
        <v>110</v>
      </c>
      <c r="C8" s="10">
        <v>1</v>
      </c>
      <c r="D8" s="11">
        <v>2</v>
      </c>
      <c r="E8" s="11">
        <v>3</v>
      </c>
      <c r="F8" s="11">
        <v>4</v>
      </c>
      <c r="G8" s="10">
        <v>5</v>
      </c>
      <c r="H8" s="10">
        <v>6</v>
      </c>
      <c r="I8" s="10">
        <v>7</v>
      </c>
      <c r="J8" s="10">
        <v>8</v>
      </c>
      <c r="K8" s="10">
        <v>9</v>
      </c>
      <c r="L8" s="10">
        <v>10</v>
      </c>
      <c r="M8" s="10">
        <v>11</v>
      </c>
      <c r="N8" s="10">
        <v>12</v>
      </c>
      <c r="O8" s="10">
        <v>13</v>
      </c>
      <c r="P8" s="10">
        <v>14</v>
      </c>
      <c r="Q8" s="10">
        <v>15</v>
      </c>
      <c r="R8" s="10">
        <v>16</v>
      </c>
      <c r="S8" s="10">
        <v>17</v>
      </c>
      <c r="T8" s="10">
        <v>18</v>
      </c>
      <c r="U8" s="10" t="s">
        <v>158</v>
      </c>
      <c r="V8" s="10" t="s">
        <v>159</v>
      </c>
      <c r="W8" s="10" t="s">
        <v>160</v>
      </c>
      <c r="X8" s="10" t="s">
        <v>161</v>
      </c>
      <c r="Y8" s="10" t="s">
        <v>162</v>
      </c>
      <c r="Z8" s="10" t="s">
        <v>163</v>
      </c>
      <c r="AA8" s="10" t="s">
        <v>164</v>
      </c>
      <c r="AB8" s="10" t="s">
        <v>165</v>
      </c>
      <c r="AC8" s="10" t="s">
        <v>166</v>
      </c>
    </row>
    <row r="9" spans="1:29" s="80" customFormat="1" ht="40.5" customHeight="1">
      <c r="A9" s="97">
        <v>321001</v>
      </c>
      <c r="B9" s="86" t="s">
        <v>207</v>
      </c>
      <c r="C9" s="97">
        <f>SUM(D9,G9,J9,K9)</f>
        <v>6.48</v>
      </c>
      <c r="D9" s="97">
        <f>SUM(E9:F9)</f>
        <v>0.4</v>
      </c>
      <c r="E9" s="97"/>
      <c r="F9" s="97">
        <v>0.4</v>
      </c>
      <c r="G9" s="97">
        <f>H9+I9</f>
        <v>1.5</v>
      </c>
      <c r="H9" s="97"/>
      <c r="I9" s="97">
        <v>1.5</v>
      </c>
      <c r="J9" s="97">
        <v>0.5</v>
      </c>
      <c r="K9" s="97">
        <v>4.08</v>
      </c>
      <c r="L9" s="97">
        <f>SUM(M9,P9,S9,T9)</f>
        <v>2.2999999999999998</v>
      </c>
      <c r="M9" s="97">
        <f>SUM(N9:O9)</f>
        <v>0.3</v>
      </c>
      <c r="N9" s="97"/>
      <c r="O9" s="97">
        <v>0.3</v>
      </c>
      <c r="P9" s="97">
        <f>Q9+R9</f>
        <v>0</v>
      </c>
      <c r="Q9" s="97"/>
      <c r="R9" s="97"/>
      <c r="S9" s="97"/>
      <c r="T9" s="97">
        <v>2</v>
      </c>
      <c r="U9" s="97">
        <f>L9-C9</f>
        <v>-4.1800000000000006</v>
      </c>
      <c r="V9" s="97">
        <f t="shared" ref="V9:AC9" si="0">M9-D9</f>
        <v>-0.10000000000000003</v>
      </c>
      <c r="W9" s="97">
        <f t="shared" si="0"/>
        <v>0</v>
      </c>
      <c r="X9" s="97">
        <f t="shared" si="0"/>
        <v>-0.10000000000000003</v>
      </c>
      <c r="Y9" s="97">
        <f t="shared" si="0"/>
        <v>-1.5</v>
      </c>
      <c r="Z9" s="97">
        <f t="shared" si="0"/>
        <v>0</v>
      </c>
      <c r="AA9" s="97">
        <f t="shared" si="0"/>
        <v>-1.5</v>
      </c>
      <c r="AB9" s="97">
        <f t="shared" si="0"/>
        <v>-0.5</v>
      </c>
      <c r="AC9" s="97">
        <f t="shared" si="0"/>
        <v>-2.08</v>
      </c>
    </row>
    <row r="10" spans="1:29" ht="12.75" customHeight="1">
      <c r="F10" s="7"/>
      <c r="G10" s="7"/>
      <c r="H10" s="7"/>
      <c r="I10" s="7"/>
      <c r="J10" s="7"/>
      <c r="K10" s="7"/>
    </row>
    <row r="11" spans="1:29" ht="12.75" customHeight="1">
      <c r="G11" s="7"/>
      <c r="H11" s="7"/>
      <c r="K11" s="7"/>
    </row>
    <row r="12" spans="1:29" ht="12.75" customHeight="1">
      <c r="H12" s="7"/>
      <c r="K12" s="7"/>
    </row>
    <row r="13" spans="1:29" ht="12.75" customHeight="1">
      <c r="H13" s="7"/>
      <c r="K13" s="7"/>
    </row>
    <row r="14" spans="1:29" ht="12.75" customHeight="1">
      <c r="I14" s="7"/>
      <c r="K14" s="7"/>
    </row>
    <row r="15" spans="1:29" ht="12.75" customHeight="1">
      <c r="I15" s="7"/>
      <c r="J15" s="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K5:K7"/>
    <mergeCell ref="L5:L7"/>
    <mergeCell ref="M6:M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W6:W7"/>
    <mergeCell ref="X6:X7"/>
    <mergeCell ref="AB5:AB7"/>
    <mergeCell ref="AC5:AC7"/>
    <mergeCell ref="N6:N7"/>
    <mergeCell ref="O6:O7"/>
    <mergeCell ref="S5:S7"/>
    <mergeCell ref="T5:T7"/>
    <mergeCell ref="U5:U7"/>
    <mergeCell ref="V6:V7"/>
  </mergeCells>
  <phoneticPr fontId="0" type="noConversion"/>
  <printOptions horizontalCentered="1"/>
  <pageMargins left="0.59" right="0.59" top="0.79000000000000015" bottom="0.79000000000000015" header="0.5" footer="0.5"/>
  <pageSetup paperSize="9" scale="72" fitToHeight="0" orientation="landscape" verticalDpi="0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showGridLines="0" workbookViewId="0">
      <selection activeCell="B9" sqref="B9:H10"/>
    </sheetView>
  </sheetViews>
  <sheetFormatPr defaultColWidth="7.33203125" defaultRowHeight="11.25"/>
  <cols>
    <col min="1" max="1" width="14" style="6" customWidth="1"/>
    <col min="2" max="2" width="14.5" style="6" customWidth="1"/>
    <col min="3" max="3" width="17" style="6" customWidth="1"/>
    <col min="4" max="4" width="38.1640625" style="6" customWidth="1"/>
    <col min="5" max="5" width="7.33203125" style="6" customWidth="1"/>
    <col min="6" max="6" width="7.33203125" style="6"/>
    <col min="7" max="7" width="5.5" style="6" customWidth="1"/>
    <col min="8" max="16384" width="7.33203125" style="6"/>
  </cols>
  <sheetData>
    <row r="1" spans="1:8" s="1" customFormat="1" ht="29.25" customHeight="1">
      <c r="A1" s="275" t="s">
        <v>466</v>
      </c>
      <c r="B1" s="275"/>
      <c r="C1" s="178"/>
      <c r="D1" s="178"/>
      <c r="E1" s="178"/>
      <c r="F1" s="178"/>
      <c r="G1" s="178"/>
      <c r="H1" s="178"/>
    </row>
    <row r="2" spans="1:8" s="1" customFormat="1" ht="25.5" customHeight="1">
      <c r="A2" s="276" t="s">
        <v>497</v>
      </c>
      <c r="B2" s="276"/>
      <c r="C2" s="276"/>
      <c r="D2" s="276"/>
      <c r="E2" s="276"/>
      <c r="F2" s="276"/>
      <c r="G2" s="276"/>
      <c r="H2" s="276"/>
    </row>
    <row r="3" spans="1:8" s="1" customFormat="1" ht="27" customHeight="1">
      <c r="A3" s="203"/>
      <c r="B3" s="203"/>
      <c r="C3" s="203"/>
      <c r="D3" s="203"/>
      <c r="E3" s="203"/>
      <c r="F3" s="277" t="s">
        <v>467</v>
      </c>
      <c r="G3" s="277"/>
      <c r="H3" s="277"/>
    </row>
    <row r="4" spans="1:8" s="1" customFormat="1" ht="30.75" customHeight="1">
      <c r="A4" s="257" t="s">
        <v>167</v>
      </c>
      <c r="B4" s="257"/>
      <c r="C4" s="257"/>
      <c r="D4" s="257" t="s">
        <v>472</v>
      </c>
      <c r="E4" s="257"/>
      <c r="F4" s="257"/>
      <c r="G4" s="257"/>
      <c r="H4" s="257"/>
    </row>
    <row r="5" spans="1:8" s="1" customFormat="1" ht="30.75" customHeight="1">
      <c r="A5" s="257" t="s">
        <v>473</v>
      </c>
      <c r="B5" s="257"/>
      <c r="C5" s="257"/>
      <c r="D5" s="257" t="s">
        <v>474</v>
      </c>
      <c r="E5" s="257"/>
      <c r="F5" s="257" t="s">
        <v>185</v>
      </c>
      <c r="G5" s="257"/>
      <c r="H5" s="204" t="s">
        <v>475</v>
      </c>
    </row>
    <row r="6" spans="1:8" s="1" customFormat="1" ht="30.75" customHeight="1">
      <c r="A6" s="257" t="s">
        <v>168</v>
      </c>
      <c r="B6" s="279"/>
      <c r="C6" s="279"/>
      <c r="D6" s="257" t="s">
        <v>186</v>
      </c>
      <c r="E6" s="257"/>
      <c r="F6" s="257">
        <v>66</v>
      </c>
      <c r="G6" s="257"/>
      <c r="H6" s="257"/>
    </row>
    <row r="7" spans="1:8" s="1" customFormat="1" ht="30.75" customHeight="1">
      <c r="A7" s="279"/>
      <c r="B7" s="279"/>
      <c r="C7" s="279"/>
      <c r="D7" s="257" t="s">
        <v>187</v>
      </c>
      <c r="E7" s="257"/>
      <c r="F7" s="257">
        <v>66</v>
      </c>
      <c r="G7" s="257"/>
      <c r="H7" s="257"/>
    </row>
    <row r="8" spans="1:8" s="1" customFormat="1" ht="30.75" customHeight="1">
      <c r="A8" s="279"/>
      <c r="B8" s="279"/>
      <c r="C8" s="279"/>
      <c r="D8" s="257" t="s">
        <v>188</v>
      </c>
      <c r="E8" s="257"/>
      <c r="F8" s="257"/>
      <c r="G8" s="257"/>
      <c r="H8" s="257"/>
    </row>
    <row r="9" spans="1:8" s="1" customFormat="1" ht="21" customHeight="1">
      <c r="A9" s="280" t="s">
        <v>500</v>
      </c>
      <c r="B9" s="278" t="s">
        <v>476</v>
      </c>
      <c r="C9" s="278"/>
      <c r="D9" s="278"/>
      <c r="E9" s="278"/>
      <c r="F9" s="278"/>
      <c r="G9" s="278"/>
      <c r="H9" s="278"/>
    </row>
    <row r="10" spans="1:8" s="1" customFormat="1" ht="42" customHeight="1">
      <c r="A10" s="313"/>
      <c r="B10" s="278"/>
      <c r="C10" s="278"/>
      <c r="D10" s="278"/>
      <c r="E10" s="278"/>
      <c r="F10" s="278"/>
      <c r="G10" s="278"/>
      <c r="H10" s="278"/>
    </row>
    <row r="11" spans="1:8" ht="40.5" customHeight="1">
      <c r="A11" s="257" t="s">
        <v>501</v>
      </c>
      <c r="B11" s="204" t="s">
        <v>477</v>
      </c>
      <c r="C11" s="204" t="s">
        <v>170</v>
      </c>
      <c r="D11" s="257" t="s">
        <v>171</v>
      </c>
      <c r="E11" s="257"/>
      <c r="F11" s="257" t="s">
        <v>172</v>
      </c>
      <c r="G11" s="257"/>
      <c r="H11" s="257"/>
    </row>
    <row r="12" spans="1:8" ht="40.5" customHeight="1">
      <c r="A12" s="257"/>
      <c r="B12" s="185"/>
      <c r="C12" s="259" t="s">
        <v>478</v>
      </c>
      <c r="D12" s="257" t="s">
        <v>479</v>
      </c>
      <c r="E12" s="257"/>
      <c r="F12" s="255" t="s">
        <v>480</v>
      </c>
      <c r="G12" s="262"/>
      <c r="H12" s="256"/>
    </row>
    <row r="13" spans="1:8" ht="40.5" customHeight="1">
      <c r="A13" s="257"/>
      <c r="B13" s="263" t="s">
        <v>481</v>
      </c>
      <c r="C13" s="260"/>
      <c r="D13" s="264" t="s">
        <v>482</v>
      </c>
      <c r="E13" s="265"/>
      <c r="F13" s="266" t="s">
        <v>483</v>
      </c>
      <c r="G13" s="266"/>
      <c r="H13" s="266"/>
    </row>
    <row r="14" spans="1:8" ht="40.5" customHeight="1">
      <c r="A14" s="257"/>
      <c r="B14" s="263"/>
      <c r="C14" s="261"/>
      <c r="D14" s="267" t="s">
        <v>484</v>
      </c>
      <c r="E14" s="268"/>
      <c r="F14" s="269" t="s">
        <v>485</v>
      </c>
      <c r="G14" s="270"/>
      <c r="H14" s="271"/>
    </row>
    <row r="15" spans="1:8" ht="40.5" customHeight="1">
      <c r="A15" s="257"/>
      <c r="B15" s="263"/>
      <c r="C15" s="257" t="s">
        <v>175</v>
      </c>
      <c r="D15" s="255" t="s">
        <v>486</v>
      </c>
      <c r="E15" s="256"/>
      <c r="F15" s="272" t="s">
        <v>487</v>
      </c>
      <c r="G15" s="273"/>
      <c r="H15" s="274"/>
    </row>
    <row r="16" spans="1:8" ht="40.5" customHeight="1">
      <c r="A16" s="257"/>
      <c r="B16" s="263"/>
      <c r="C16" s="257"/>
      <c r="D16" s="255" t="s">
        <v>488</v>
      </c>
      <c r="E16" s="256"/>
      <c r="F16" s="272" t="s">
        <v>489</v>
      </c>
      <c r="G16" s="273"/>
      <c r="H16" s="274"/>
    </row>
    <row r="17" spans="1:8" ht="40.5" customHeight="1">
      <c r="A17" s="257"/>
      <c r="B17" s="263"/>
      <c r="C17" s="204" t="s">
        <v>176</v>
      </c>
      <c r="D17" s="255" t="s">
        <v>490</v>
      </c>
      <c r="E17" s="256"/>
      <c r="F17" s="257" t="s">
        <v>491</v>
      </c>
      <c r="G17" s="257"/>
      <c r="H17" s="257"/>
    </row>
    <row r="18" spans="1:8" ht="40.5" customHeight="1">
      <c r="A18" s="257"/>
      <c r="B18" s="263"/>
      <c r="C18" s="204" t="s">
        <v>177</v>
      </c>
      <c r="D18" s="252" t="s">
        <v>498</v>
      </c>
      <c r="E18" s="253"/>
      <c r="F18" s="252">
        <v>66</v>
      </c>
      <c r="G18" s="254"/>
      <c r="H18" s="253"/>
    </row>
    <row r="19" spans="1:8" ht="40.5" customHeight="1">
      <c r="A19" s="257"/>
      <c r="B19" s="202" t="s">
        <v>178</v>
      </c>
      <c r="C19" s="316" t="s">
        <v>492</v>
      </c>
      <c r="D19" s="255" t="s">
        <v>493</v>
      </c>
      <c r="E19" s="256"/>
      <c r="F19" s="252" t="s">
        <v>494</v>
      </c>
      <c r="G19" s="254"/>
      <c r="H19" s="253"/>
    </row>
    <row r="20" spans="1:8" ht="40.5" customHeight="1">
      <c r="A20" s="257"/>
      <c r="B20" s="204" t="s">
        <v>179</v>
      </c>
      <c r="C20" s="204" t="s">
        <v>495</v>
      </c>
      <c r="D20" s="257" t="s">
        <v>496</v>
      </c>
      <c r="E20" s="257"/>
      <c r="F20" s="258" t="s">
        <v>499</v>
      </c>
      <c r="G20" s="258"/>
      <c r="H20" s="258"/>
    </row>
    <row r="21" spans="1:8" ht="38.25" customHeight="1"/>
  </sheetData>
  <mergeCells count="41">
    <mergeCell ref="B9:H10"/>
    <mergeCell ref="D11:E11"/>
    <mergeCell ref="D5:E5"/>
    <mergeCell ref="D7:E7"/>
    <mergeCell ref="A4:C4"/>
    <mergeCell ref="A5:C5"/>
    <mergeCell ref="A6:C8"/>
    <mergeCell ref="A9:A10"/>
    <mergeCell ref="A11:A20"/>
    <mergeCell ref="D6:E6"/>
    <mergeCell ref="F6:H6"/>
    <mergeCell ref="F7:H7"/>
    <mergeCell ref="D8:E8"/>
    <mergeCell ref="F8:H8"/>
    <mergeCell ref="A1:B1"/>
    <mergeCell ref="A2:H2"/>
    <mergeCell ref="F3:H3"/>
    <mergeCell ref="D4:H4"/>
    <mergeCell ref="F5:G5"/>
    <mergeCell ref="F11:H11"/>
    <mergeCell ref="C12:C14"/>
    <mergeCell ref="D12:E12"/>
    <mergeCell ref="F12:H12"/>
    <mergeCell ref="B13:B18"/>
    <mergeCell ref="D13:E13"/>
    <mergeCell ref="F13:H13"/>
    <mergeCell ref="D14:E14"/>
    <mergeCell ref="F14:H14"/>
    <mergeCell ref="C15:C16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</mergeCells>
  <phoneticPr fontId="0" type="noConversion"/>
  <printOptions horizontalCentered="1"/>
  <pageMargins left="0.47244094488188981" right="0.47244094488188981" top="0.66" bottom="0.39370078740157483" header="0.35433070866141736" footer="0.19685039370078741"/>
  <pageSetup paperSize="9" orientation="portrait" horizontalDpi="4294967294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T29"/>
  <sheetViews>
    <sheetView showGridLines="0" topLeftCell="A10" workbookViewId="0">
      <selection activeCell="B14" sqref="B14:G14"/>
    </sheetView>
  </sheetViews>
  <sheetFormatPr defaultRowHeight="14.25"/>
  <cols>
    <col min="1" max="1" width="15.83203125" style="3" customWidth="1"/>
    <col min="2" max="2" width="20.6640625" style="3" customWidth="1"/>
    <col min="3" max="3" width="18.6640625" style="3" customWidth="1"/>
    <col min="4" max="4" width="30.1640625" style="99" customWidth="1"/>
    <col min="5" max="5" width="1.1640625" style="3" hidden="1" customWidth="1"/>
    <col min="6" max="6" width="23.6640625" style="3" customWidth="1"/>
    <col min="7" max="7" width="20.83203125" style="3" customWidth="1"/>
    <col min="8" max="254" width="12" style="3" customWidth="1"/>
  </cols>
  <sheetData>
    <row r="1" spans="1:7" s="2" customFormat="1" ht="31.5" customHeight="1">
      <c r="A1" s="147" t="s">
        <v>351</v>
      </c>
      <c r="B1" s="5"/>
      <c r="C1" s="5"/>
      <c r="D1" s="98"/>
    </row>
    <row r="2" spans="1:7" s="3" customFormat="1" ht="35.25" customHeight="1">
      <c r="A2" s="302" t="s">
        <v>235</v>
      </c>
      <c r="B2" s="302"/>
      <c r="C2" s="302"/>
      <c r="D2" s="302"/>
      <c r="E2" s="302"/>
      <c r="F2" s="302"/>
    </row>
    <row r="3" spans="1:7" s="3" customFormat="1" ht="23.25" customHeight="1">
      <c r="A3" s="199"/>
      <c r="B3" s="200"/>
      <c r="C3" s="200"/>
      <c r="D3" s="200"/>
      <c r="E3" s="200"/>
      <c r="F3" s="200"/>
      <c r="G3" s="186" t="s">
        <v>442</v>
      </c>
    </row>
    <row r="4" spans="1:7" s="186" customFormat="1" ht="39" customHeight="1">
      <c r="A4" s="198" t="s">
        <v>441</v>
      </c>
      <c r="B4" s="307" t="s">
        <v>203</v>
      </c>
      <c r="C4" s="308"/>
      <c r="D4" s="308"/>
      <c r="E4" s="308"/>
      <c r="F4" s="308"/>
      <c r="G4" s="309"/>
    </row>
    <row r="5" spans="1:7" s="186" customFormat="1" ht="23.25" customHeight="1">
      <c r="A5" s="198" t="s">
        <v>421</v>
      </c>
      <c r="B5" s="310" t="s">
        <v>440</v>
      </c>
      <c r="C5" s="311"/>
      <c r="D5" s="198" t="s">
        <v>422</v>
      </c>
      <c r="E5" s="310" t="s">
        <v>462</v>
      </c>
      <c r="F5" s="312"/>
      <c r="G5" s="311"/>
    </row>
    <row r="6" spans="1:7" s="186" customFormat="1" ht="30" customHeight="1">
      <c r="A6" s="304" t="s">
        <v>423</v>
      </c>
      <c r="B6" s="293" t="s">
        <v>424</v>
      </c>
      <c r="C6" s="303"/>
      <c r="D6" s="294"/>
      <c r="E6" s="293" t="s">
        <v>425</v>
      </c>
      <c r="F6" s="294"/>
      <c r="G6" s="191" t="s">
        <v>426</v>
      </c>
    </row>
    <row r="7" spans="1:7" s="188" customFormat="1" ht="30" customHeight="1">
      <c r="A7" s="305"/>
      <c r="B7" s="304" t="s">
        <v>427</v>
      </c>
      <c r="C7" s="293" t="s">
        <v>180</v>
      </c>
      <c r="D7" s="294"/>
      <c r="E7" s="293">
        <v>311.64</v>
      </c>
      <c r="F7" s="294"/>
      <c r="G7" s="187">
        <v>1</v>
      </c>
    </row>
    <row r="8" spans="1:7" s="186" customFormat="1" ht="30" customHeight="1">
      <c r="A8" s="305"/>
      <c r="B8" s="305"/>
      <c r="C8" s="293" t="s">
        <v>181</v>
      </c>
      <c r="D8" s="294"/>
      <c r="E8" s="293"/>
      <c r="F8" s="294"/>
      <c r="G8" s="189"/>
    </row>
    <row r="9" spans="1:7" s="186" customFormat="1" ht="30" customHeight="1">
      <c r="A9" s="305"/>
      <c r="B9" s="306"/>
      <c r="C9" s="293" t="s">
        <v>99</v>
      </c>
      <c r="D9" s="294"/>
      <c r="E9" s="291">
        <v>311.64</v>
      </c>
      <c r="F9" s="292"/>
      <c r="G9" s="187">
        <v>1</v>
      </c>
    </row>
    <row r="10" spans="1:7" s="186" customFormat="1" ht="30" customHeight="1">
      <c r="A10" s="305"/>
      <c r="B10" s="304" t="s">
        <v>428</v>
      </c>
      <c r="C10" s="293" t="s">
        <v>429</v>
      </c>
      <c r="D10" s="294"/>
      <c r="E10" s="291">
        <v>245.64</v>
      </c>
      <c r="F10" s="292"/>
      <c r="G10" s="190">
        <f>E10/E9</f>
        <v>0.78821717366191757</v>
      </c>
    </row>
    <row r="11" spans="1:7" s="186" customFormat="1" ht="30" customHeight="1">
      <c r="A11" s="305"/>
      <c r="B11" s="305"/>
      <c r="C11" s="293" t="s">
        <v>430</v>
      </c>
      <c r="D11" s="294"/>
      <c r="E11" s="291">
        <v>66</v>
      </c>
      <c r="F11" s="292"/>
      <c r="G11" s="190">
        <f>E11/E9</f>
        <v>0.2117828263380824</v>
      </c>
    </row>
    <row r="12" spans="1:7" s="186" customFormat="1" ht="30" customHeight="1">
      <c r="A12" s="306"/>
      <c r="B12" s="306"/>
      <c r="C12" s="293" t="s">
        <v>99</v>
      </c>
      <c r="D12" s="294"/>
      <c r="E12" s="291">
        <f>E10+E11</f>
        <v>311.64</v>
      </c>
      <c r="F12" s="292"/>
      <c r="G12" s="187">
        <f>G10+G11</f>
        <v>1</v>
      </c>
    </row>
    <row r="13" spans="1:7" s="186" customFormat="1" ht="69.75" customHeight="1">
      <c r="A13" s="198" t="s">
        <v>431</v>
      </c>
      <c r="B13" s="298" t="s">
        <v>448</v>
      </c>
      <c r="C13" s="299"/>
      <c r="D13" s="299"/>
      <c r="E13" s="299"/>
      <c r="F13" s="299"/>
      <c r="G13" s="300"/>
    </row>
    <row r="14" spans="1:7" s="186" customFormat="1" ht="60" customHeight="1">
      <c r="A14" s="198" t="s">
        <v>432</v>
      </c>
      <c r="B14" s="295" t="s">
        <v>463</v>
      </c>
      <c r="C14" s="296"/>
      <c r="D14" s="296"/>
      <c r="E14" s="296"/>
      <c r="F14" s="296"/>
      <c r="G14" s="297"/>
    </row>
    <row r="15" spans="1:7" s="186" customFormat="1" ht="51" customHeight="1">
      <c r="A15" s="198" t="s">
        <v>452</v>
      </c>
      <c r="B15" s="295" t="s">
        <v>469</v>
      </c>
      <c r="C15" s="296"/>
      <c r="D15" s="296"/>
      <c r="E15" s="296"/>
      <c r="F15" s="296"/>
      <c r="G15" s="297"/>
    </row>
    <row r="16" spans="1:7" s="186" customFormat="1" ht="30.75" customHeight="1">
      <c r="A16" s="283" t="s">
        <v>182</v>
      </c>
      <c r="B16" s="193" t="s">
        <v>169</v>
      </c>
      <c r="C16" s="193" t="s">
        <v>170</v>
      </c>
      <c r="D16" s="286" t="s">
        <v>171</v>
      </c>
      <c r="E16" s="287"/>
      <c r="F16" s="286" t="s">
        <v>172</v>
      </c>
      <c r="G16" s="290"/>
    </row>
    <row r="17" spans="1:254" s="186" customFormat="1" ht="30.75" customHeight="1">
      <c r="A17" s="284"/>
      <c r="B17" s="283" t="s">
        <v>173</v>
      </c>
      <c r="C17" s="283" t="s">
        <v>174</v>
      </c>
      <c r="D17" s="286" t="s">
        <v>433</v>
      </c>
      <c r="E17" s="287"/>
      <c r="F17" s="286" t="s">
        <v>471</v>
      </c>
      <c r="G17" s="290"/>
    </row>
    <row r="18" spans="1:254" s="186" customFormat="1" ht="48" customHeight="1">
      <c r="A18" s="284"/>
      <c r="B18" s="284"/>
      <c r="C18" s="285"/>
      <c r="D18" s="196" t="s">
        <v>504</v>
      </c>
      <c r="E18" s="314"/>
      <c r="F18" s="286" t="s">
        <v>505</v>
      </c>
      <c r="G18" s="287"/>
    </row>
    <row r="19" spans="1:254" s="186" customFormat="1" ht="30.75" customHeight="1">
      <c r="A19" s="284"/>
      <c r="B19" s="284"/>
      <c r="C19" s="283" t="s">
        <v>175</v>
      </c>
      <c r="D19" s="194" t="s">
        <v>453</v>
      </c>
      <c r="E19" s="195"/>
      <c r="F19" s="286" t="s">
        <v>454</v>
      </c>
      <c r="G19" s="290"/>
    </row>
    <row r="20" spans="1:254" s="186" customFormat="1" ht="30.75" customHeight="1">
      <c r="A20" s="284"/>
      <c r="B20" s="284"/>
      <c r="C20" s="285"/>
      <c r="D20" s="286" t="s">
        <v>434</v>
      </c>
      <c r="E20" s="287"/>
      <c r="F20" s="289" t="s">
        <v>435</v>
      </c>
      <c r="G20" s="290"/>
    </row>
    <row r="21" spans="1:254" s="186" customFormat="1" ht="30.75" customHeight="1">
      <c r="A21" s="284"/>
      <c r="B21" s="284"/>
      <c r="C21" s="283" t="s">
        <v>176</v>
      </c>
      <c r="D21" s="196" t="s">
        <v>455</v>
      </c>
      <c r="E21" s="197"/>
      <c r="F21" s="281" t="s">
        <v>456</v>
      </c>
      <c r="G21" s="290"/>
    </row>
    <row r="22" spans="1:254" s="186" customFormat="1" ht="30.75" customHeight="1">
      <c r="A22" s="284"/>
      <c r="B22" s="284"/>
      <c r="C22" s="285"/>
      <c r="D22" s="286" t="s">
        <v>210</v>
      </c>
      <c r="E22" s="287"/>
      <c r="F22" s="281" t="s">
        <v>436</v>
      </c>
      <c r="G22" s="290"/>
    </row>
    <row r="23" spans="1:254" s="186" customFormat="1" ht="30.75" customHeight="1">
      <c r="A23" s="284"/>
      <c r="B23" s="284"/>
      <c r="C23" s="283" t="s">
        <v>177</v>
      </c>
      <c r="D23" s="196" t="s">
        <v>457</v>
      </c>
      <c r="E23" s="197"/>
      <c r="F23" s="281" t="s">
        <v>458</v>
      </c>
      <c r="G23" s="282"/>
    </row>
    <row r="24" spans="1:254" s="186" customFormat="1" ht="30.75" customHeight="1">
      <c r="A24" s="284"/>
      <c r="B24" s="284"/>
      <c r="C24" s="284"/>
      <c r="D24" s="196" t="s">
        <v>460</v>
      </c>
      <c r="E24" s="197"/>
      <c r="F24" s="286" t="s">
        <v>437</v>
      </c>
      <c r="G24" s="290"/>
    </row>
    <row r="25" spans="1:254" s="186" customFormat="1" ht="30.75" customHeight="1">
      <c r="A25" s="284"/>
      <c r="B25" s="285"/>
      <c r="C25" s="285"/>
      <c r="D25" s="286" t="s">
        <v>459</v>
      </c>
      <c r="E25" s="287"/>
      <c r="F25" s="286" t="s">
        <v>464</v>
      </c>
      <c r="G25" s="287"/>
    </row>
    <row r="26" spans="1:254" s="186" customFormat="1" ht="30.75" customHeight="1">
      <c r="A26" s="284"/>
      <c r="B26" s="193" t="s">
        <v>178</v>
      </c>
      <c r="C26" s="193" t="s">
        <v>183</v>
      </c>
      <c r="D26" s="286" t="s">
        <v>438</v>
      </c>
      <c r="E26" s="287"/>
      <c r="F26" s="286" t="s">
        <v>439</v>
      </c>
      <c r="G26" s="290"/>
    </row>
    <row r="27" spans="1:254" s="186" customFormat="1" ht="30.75" customHeight="1">
      <c r="A27" s="285"/>
      <c r="B27" s="192" t="s">
        <v>449</v>
      </c>
      <c r="C27" s="193" t="s">
        <v>184</v>
      </c>
      <c r="D27" s="286" t="s">
        <v>461</v>
      </c>
      <c r="E27" s="287"/>
      <c r="F27" s="301" t="s">
        <v>470</v>
      </c>
      <c r="G27" s="290"/>
    </row>
    <row r="28" spans="1:254" s="4" customFormat="1" ht="33" customHeight="1">
      <c r="A28" s="288"/>
      <c r="B28" s="288"/>
      <c r="C28" s="288"/>
      <c r="D28" s="288"/>
      <c r="E28" s="288"/>
      <c r="F28" s="288"/>
    </row>
    <row r="29" spans="1:254"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</row>
  </sheetData>
  <mergeCells count="50">
    <mergeCell ref="C17:C18"/>
    <mergeCell ref="F24:G24"/>
    <mergeCell ref="F26:G26"/>
    <mergeCell ref="F27:G27"/>
    <mergeCell ref="A2:F2"/>
    <mergeCell ref="B6:D6"/>
    <mergeCell ref="E6:F6"/>
    <mergeCell ref="B7:B9"/>
    <mergeCell ref="B10:B12"/>
    <mergeCell ref="A6:A12"/>
    <mergeCell ref="C11:D11"/>
    <mergeCell ref="B4:G4"/>
    <mergeCell ref="B5:C5"/>
    <mergeCell ref="E5:G5"/>
    <mergeCell ref="C7:D7"/>
    <mergeCell ref="E7:F7"/>
    <mergeCell ref="E11:F11"/>
    <mergeCell ref="C8:D8"/>
    <mergeCell ref="E8:F8"/>
    <mergeCell ref="C9:D9"/>
    <mergeCell ref="B13:G13"/>
    <mergeCell ref="D16:E16"/>
    <mergeCell ref="F16:G16"/>
    <mergeCell ref="C12:D12"/>
    <mergeCell ref="E12:F12"/>
    <mergeCell ref="F22:G22"/>
    <mergeCell ref="D22:E22"/>
    <mergeCell ref="E9:F9"/>
    <mergeCell ref="C10:D10"/>
    <mergeCell ref="E10:F10"/>
    <mergeCell ref="B14:G14"/>
    <mergeCell ref="B15:G15"/>
    <mergeCell ref="F19:G19"/>
    <mergeCell ref="C19:C20"/>
    <mergeCell ref="C21:C22"/>
    <mergeCell ref="F21:G21"/>
    <mergeCell ref="F23:G23"/>
    <mergeCell ref="C23:C25"/>
    <mergeCell ref="F25:G25"/>
    <mergeCell ref="A28:F28"/>
    <mergeCell ref="A16:A27"/>
    <mergeCell ref="B17:B25"/>
    <mergeCell ref="F18:G18"/>
    <mergeCell ref="D20:E20"/>
    <mergeCell ref="F20:G20"/>
    <mergeCell ref="D27:E27"/>
    <mergeCell ref="D25:E25"/>
    <mergeCell ref="D26:E26"/>
    <mergeCell ref="D17:E17"/>
    <mergeCell ref="F17:G17"/>
  </mergeCells>
  <phoneticPr fontId="0" type="noConversion"/>
  <printOptions horizontalCentered="1"/>
  <pageMargins left="0.26" right="0.23622047244094491" top="0.54" bottom="0.39370078740157483" header="0.35433070866141736" footer="0.19685039370078741"/>
  <pageSetup paperSize="9" scale="80" orientation="portrait" horizontalDpi="4294967294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showGridLines="0" workbookViewId="0">
      <selection activeCell="D16" sqref="D16:E16"/>
    </sheetView>
  </sheetViews>
  <sheetFormatPr defaultColWidth="12" defaultRowHeight="13.5"/>
  <cols>
    <col min="1" max="1" width="9.33203125" style="1" customWidth="1"/>
    <col min="2" max="2" width="14.1640625" style="1" customWidth="1"/>
    <col min="3" max="3" width="18.83203125" style="1" customWidth="1"/>
    <col min="4" max="4" width="27.1640625" style="1" customWidth="1"/>
    <col min="5" max="5" width="10.1640625" style="1" customWidth="1"/>
    <col min="6" max="6" width="11.1640625" style="1" customWidth="1"/>
    <col min="7" max="7" width="7.33203125" style="1" customWidth="1"/>
    <col min="8" max="16384" width="12" style="1"/>
  </cols>
  <sheetData>
    <row r="1" spans="1:8" ht="35.25" customHeight="1">
      <c r="A1" s="275" t="s">
        <v>414</v>
      </c>
      <c r="B1" s="275"/>
      <c r="C1" s="178"/>
      <c r="D1" s="178"/>
      <c r="E1" s="178"/>
      <c r="F1" s="178"/>
      <c r="G1" s="178"/>
      <c r="H1" s="178"/>
    </row>
    <row r="2" spans="1:8" ht="45" customHeight="1">
      <c r="A2" s="276" t="s">
        <v>503</v>
      </c>
      <c r="B2" s="276"/>
      <c r="C2" s="276"/>
      <c r="D2" s="276"/>
      <c r="E2" s="276"/>
      <c r="F2" s="276"/>
      <c r="G2" s="276"/>
      <c r="H2" s="276"/>
    </row>
    <row r="3" spans="1:8" ht="16.5" customHeight="1">
      <c r="A3" s="203"/>
      <c r="B3" s="203"/>
      <c r="C3" s="203"/>
      <c r="D3" s="203"/>
      <c r="E3" s="203"/>
      <c r="F3" s="277" t="s">
        <v>465</v>
      </c>
      <c r="G3" s="277"/>
      <c r="H3" s="277"/>
    </row>
    <row r="4" spans="1:8" ht="30.75" customHeight="1">
      <c r="A4" s="257" t="s">
        <v>167</v>
      </c>
      <c r="B4" s="257"/>
      <c r="C4" s="257"/>
      <c r="D4" s="257"/>
      <c r="E4" s="257"/>
      <c r="F4" s="257"/>
      <c r="G4" s="257"/>
      <c r="H4" s="257"/>
    </row>
    <row r="5" spans="1:8" ht="30.75" customHeight="1">
      <c r="A5" s="257" t="s">
        <v>415</v>
      </c>
      <c r="B5" s="257"/>
      <c r="C5" s="257"/>
      <c r="D5" s="257"/>
      <c r="E5" s="257"/>
      <c r="F5" s="257" t="s">
        <v>185</v>
      </c>
      <c r="G5" s="257"/>
      <c r="H5" s="183"/>
    </row>
    <row r="6" spans="1:8" ht="30.75" customHeight="1">
      <c r="A6" s="257" t="s">
        <v>168</v>
      </c>
      <c r="B6" s="279"/>
      <c r="C6" s="279"/>
      <c r="D6" s="257" t="s">
        <v>186</v>
      </c>
      <c r="E6" s="257"/>
      <c r="F6" s="257"/>
      <c r="G6" s="257"/>
      <c r="H6" s="257"/>
    </row>
    <row r="7" spans="1:8" ht="30.75" customHeight="1">
      <c r="A7" s="279"/>
      <c r="B7" s="279"/>
      <c r="C7" s="279"/>
      <c r="D7" s="257" t="s">
        <v>187</v>
      </c>
      <c r="E7" s="257"/>
      <c r="F7" s="257"/>
      <c r="G7" s="257"/>
      <c r="H7" s="257"/>
    </row>
    <row r="8" spans="1:8" ht="30.75" customHeight="1">
      <c r="A8" s="279"/>
      <c r="B8" s="279"/>
      <c r="C8" s="279"/>
      <c r="D8" s="257" t="s">
        <v>188</v>
      </c>
      <c r="E8" s="257"/>
      <c r="F8" s="257"/>
      <c r="G8" s="257"/>
      <c r="H8" s="257"/>
    </row>
    <row r="9" spans="1:8" ht="21" customHeight="1">
      <c r="A9" s="280" t="s">
        <v>416</v>
      </c>
      <c r="B9" s="278"/>
      <c r="C9" s="278"/>
      <c r="D9" s="278"/>
      <c r="E9" s="278"/>
      <c r="F9" s="278"/>
      <c r="G9" s="278"/>
      <c r="H9" s="278"/>
    </row>
    <row r="10" spans="1:8" ht="35.25" customHeight="1">
      <c r="A10" s="313"/>
      <c r="B10" s="278"/>
      <c r="C10" s="278"/>
      <c r="D10" s="278"/>
      <c r="E10" s="278"/>
      <c r="F10" s="278"/>
      <c r="G10" s="278"/>
      <c r="H10" s="278"/>
    </row>
    <row r="11" spans="1:8" s="6" customFormat="1" ht="40.5" customHeight="1">
      <c r="A11" s="257" t="s">
        <v>447</v>
      </c>
      <c r="B11" s="183" t="s">
        <v>413</v>
      </c>
      <c r="C11" s="183" t="s">
        <v>170</v>
      </c>
      <c r="D11" s="257" t="s">
        <v>171</v>
      </c>
      <c r="E11" s="257"/>
      <c r="F11" s="257" t="s">
        <v>172</v>
      </c>
      <c r="G11" s="257"/>
      <c r="H11" s="257"/>
    </row>
    <row r="12" spans="1:8" s="6" customFormat="1" ht="40.5" customHeight="1">
      <c r="A12" s="257"/>
      <c r="B12" s="185"/>
      <c r="C12" s="259" t="s">
        <v>417</v>
      </c>
      <c r="D12" s="257"/>
      <c r="E12" s="257"/>
      <c r="F12" s="255"/>
      <c r="G12" s="262"/>
      <c r="H12" s="256"/>
    </row>
    <row r="13" spans="1:8" s="6" customFormat="1" ht="40.5" customHeight="1">
      <c r="A13" s="257"/>
      <c r="B13" s="263" t="s">
        <v>418</v>
      </c>
      <c r="C13" s="260"/>
      <c r="D13" s="264"/>
      <c r="E13" s="265"/>
      <c r="F13" s="266"/>
      <c r="G13" s="266"/>
      <c r="H13" s="266"/>
    </row>
    <row r="14" spans="1:8" s="6" customFormat="1" ht="40.5" customHeight="1">
      <c r="A14" s="257"/>
      <c r="B14" s="263"/>
      <c r="C14" s="261"/>
      <c r="D14" s="267"/>
      <c r="E14" s="268"/>
      <c r="F14" s="269"/>
      <c r="G14" s="270"/>
      <c r="H14" s="271"/>
    </row>
    <row r="15" spans="1:8" s="6" customFormat="1" ht="40.5" customHeight="1">
      <c r="A15" s="257"/>
      <c r="B15" s="263"/>
      <c r="C15" s="257" t="s">
        <v>175</v>
      </c>
      <c r="D15" s="255"/>
      <c r="E15" s="256"/>
      <c r="F15" s="272"/>
      <c r="G15" s="273"/>
      <c r="H15" s="274"/>
    </row>
    <row r="16" spans="1:8" s="6" customFormat="1" ht="40.5" customHeight="1">
      <c r="A16" s="257"/>
      <c r="B16" s="263"/>
      <c r="C16" s="257"/>
      <c r="D16" s="255"/>
      <c r="E16" s="256"/>
      <c r="F16" s="272"/>
      <c r="G16" s="273"/>
      <c r="H16" s="274"/>
    </row>
    <row r="17" spans="1:8" s="6" customFormat="1" ht="40.5" customHeight="1">
      <c r="A17" s="257"/>
      <c r="B17" s="263"/>
      <c r="C17" s="183" t="s">
        <v>176</v>
      </c>
      <c r="D17" s="255"/>
      <c r="E17" s="256"/>
      <c r="F17" s="257"/>
      <c r="G17" s="257"/>
      <c r="H17" s="257"/>
    </row>
    <row r="18" spans="1:8" s="6" customFormat="1" ht="40.5" customHeight="1">
      <c r="A18" s="257"/>
      <c r="B18" s="263"/>
      <c r="C18" s="183" t="s">
        <v>177</v>
      </c>
      <c r="D18" s="252"/>
      <c r="E18" s="253"/>
      <c r="F18" s="252"/>
      <c r="G18" s="254"/>
      <c r="H18" s="253"/>
    </row>
    <row r="19" spans="1:8" s="6" customFormat="1" ht="40.5" customHeight="1">
      <c r="A19" s="257"/>
      <c r="B19" s="184" t="s">
        <v>178</v>
      </c>
      <c r="C19" s="202" t="s">
        <v>419</v>
      </c>
      <c r="D19" s="255"/>
      <c r="E19" s="256"/>
      <c r="F19" s="252"/>
      <c r="G19" s="254"/>
      <c r="H19" s="253"/>
    </row>
    <row r="20" spans="1:8" s="6" customFormat="1" ht="40.5" customHeight="1">
      <c r="A20" s="257"/>
      <c r="B20" s="183" t="s">
        <v>179</v>
      </c>
      <c r="C20" s="183" t="s">
        <v>420</v>
      </c>
      <c r="D20" s="257"/>
      <c r="E20" s="257"/>
      <c r="F20" s="258"/>
      <c r="G20" s="258"/>
      <c r="H20" s="258"/>
    </row>
  </sheetData>
  <mergeCells count="41">
    <mergeCell ref="D20:E20"/>
    <mergeCell ref="D17:E17"/>
    <mergeCell ref="D16:E16"/>
    <mergeCell ref="D19:E19"/>
    <mergeCell ref="F18:H18"/>
    <mergeCell ref="F19:H19"/>
    <mergeCell ref="D18:E18"/>
    <mergeCell ref="A1:B1"/>
    <mergeCell ref="A2:H2"/>
    <mergeCell ref="A4:C4"/>
    <mergeCell ref="D4:H4"/>
    <mergeCell ref="A5:C5"/>
    <mergeCell ref="D5:E5"/>
    <mergeCell ref="F5:G5"/>
    <mergeCell ref="F3:H3"/>
    <mergeCell ref="F15:H15"/>
    <mergeCell ref="F16:H16"/>
    <mergeCell ref="F17:H17"/>
    <mergeCell ref="D12:E12"/>
    <mergeCell ref="D13:E13"/>
    <mergeCell ref="D14:E14"/>
    <mergeCell ref="D15:E15"/>
    <mergeCell ref="F12:H12"/>
    <mergeCell ref="F13:H13"/>
    <mergeCell ref="F14:H14"/>
    <mergeCell ref="A9:A10"/>
    <mergeCell ref="C12:C14"/>
    <mergeCell ref="A6:C8"/>
    <mergeCell ref="B9:H10"/>
    <mergeCell ref="D6:E6"/>
    <mergeCell ref="F6:H6"/>
    <mergeCell ref="D7:E7"/>
    <mergeCell ref="F7:H7"/>
    <mergeCell ref="D8:E8"/>
    <mergeCell ref="F8:H8"/>
    <mergeCell ref="A11:A20"/>
    <mergeCell ref="F11:H11"/>
    <mergeCell ref="B13:B18"/>
    <mergeCell ref="C15:C16"/>
    <mergeCell ref="D11:E11"/>
    <mergeCell ref="F20:H20"/>
  </mergeCells>
  <phoneticPr fontId="0" type="noConversion"/>
  <printOptions horizontalCentered="1"/>
  <pageMargins left="0.47" right="0.47" top="0.8" bottom="0.39" header="0.35" footer="0.2"/>
  <pageSetup paperSize="9" orientation="portrait" horizontalDpi="4294967294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>
      <selection activeCell="L15" sqref="L15"/>
    </sheetView>
  </sheetViews>
  <sheetFormatPr defaultColWidth="9.33203125" defaultRowHeight="11.25"/>
  <cols>
    <col min="1" max="1" width="13.33203125" customWidth="1"/>
    <col min="10" max="10" width="31.33203125" customWidth="1"/>
    <col min="11" max="11" width="14.33203125" customWidth="1"/>
    <col min="12" max="12" width="49.33203125" customWidth="1"/>
  </cols>
  <sheetData>
    <row r="1" spans="1:12" ht="22.5">
      <c r="A1" s="212" t="s">
        <v>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s="56" customFormat="1" ht="9" customHeight="1"/>
    <row r="4" spans="1:12" s="57" customFormat="1" ht="26.25" customHeight="1">
      <c r="A4" s="58" t="s">
        <v>3</v>
      </c>
      <c r="B4" s="205" t="s">
        <v>213</v>
      </c>
      <c r="C4" s="205"/>
      <c r="D4" s="205"/>
      <c r="E4" s="205"/>
      <c r="F4" s="205"/>
      <c r="G4" s="205"/>
      <c r="H4" s="205"/>
      <c r="I4" s="205"/>
      <c r="J4" s="205"/>
      <c r="K4" s="58" t="s">
        <v>4</v>
      </c>
      <c r="L4" s="58" t="s">
        <v>5</v>
      </c>
    </row>
    <row r="5" spans="1:12" s="57" customFormat="1" ht="26.25" customHeight="1">
      <c r="A5" s="58" t="s">
        <v>6</v>
      </c>
      <c r="B5" s="205" t="s">
        <v>214</v>
      </c>
      <c r="C5" s="205"/>
      <c r="D5" s="205"/>
      <c r="E5" s="205"/>
      <c r="F5" s="205"/>
      <c r="G5" s="205"/>
      <c r="H5" s="205"/>
      <c r="I5" s="205"/>
      <c r="J5" s="205"/>
      <c r="K5" s="58" t="s">
        <v>208</v>
      </c>
      <c r="L5" s="58"/>
    </row>
    <row r="6" spans="1:12" s="57" customFormat="1" ht="26.25" customHeight="1">
      <c r="A6" s="58" t="s">
        <v>7</v>
      </c>
      <c r="B6" s="205" t="s">
        <v>215</v>
      </c>
      <c r="C6" s="205"/>
      <c r="D6" s="205"/>
      <c r="E6" s="205"/>
      <c r="F6" s="205"/>
      <c r="G6" s="205"/>
      <c r="H6" s="205"/>
      <c r="I6" s="205"/>
      <c r="J6" s="205"/>
      <c r="K6" s="58" t="s">
        <v>208</v>
      </c>
      <c r="L6" s="58"/>
    </row>
    <row r="7" spans="1:12" s="57" customFormat="1" ht="26.25" customHeight="1">
      <c r="A7" s="58" t="s">
        <v>8</v>
      </c>
      <c r="B7" s="205" t="s">
        <v>216</v>
      </c>
      <c r="C7" s="205"/>
      <c r="D7" s="205"/>
      <c r="E7" s="205"/>
      <c r="F7" s="205"/>
      <c r="G7" s="205"/>
      <c r="H7" s="205"/>
      <c r="I7" s="205"/>
      <c r="J7" s="205"/>
      <c r="K7" s="58" t="s">
        <v>208</v>
      </c>
      <c r="L7" s="58"/>
    </row>
    <row r="8" spans="1:12" s="57" customFormat="1" ht="26.25" customHeight="1">
      <c r="A8" s="58" t="s">
        <v>9</v>
      </c>
      <c r="B8" s="205" t="s">
        <v>217</v>
      </c>
      <c r="C8" s="205"/>
      <c r="D8" s="205"/>
      <c r="E8" s="205"/>
      <c r="F8" s="205"/>
      <c r="G8" s="205"/>
      <c r="H8" s="205"/>
      <c r="I8" s="205"/>
      <c r="J8" s="205"/>
      <c r="K8" s="58" t="s">
        <v>208</v>
      </c>
      <c r="L8" s="58"/>
    </row>
    <row r="9" spans="1:12" s="57" customFormat="1" ht="26.25" customHeight="1">
      <c r="A9" s="58" t="s">
        <v>10</v>
      </c>
      <c r="B9" s="205" t="s">
        <v>218</v>
      </c>
      <c r="C9" s="205"/>
      <c r="D9" s="205"/>
      <c r="E9" s="205"/>
      <c r="F9" s="205"/>
      <c r="G9" s="205"/>
      <c r="H9" s="205"/>
      <c r="I9" s="205"/>
      <c r="J9" s="205"/>
      <c r="K9" s="58" t="s">
        <v>208</v>
      </c>
      <c r="L9" s="58"/>
    </row>
    <row r="10" spans="1:12" s="57" customFormat="1" ht="26.25" customHeight="1">
      <c r="A10" s="58" t="s">
        <v>11</v>
      </c>
      <c r="B10" s="205" t="s">
        <v>219</v>
      </c>
      <c r="C10" s="205"/>
      <c r="D10" s="205"/>
      <c r="E10" s="205"/>
      <c r="F10" s="205"/>
      <c r="G10" s="205"/>
      <c r="H10" s="205"/>
      <c r="I10" s="205"/>
      <c r="J10" s="205"/>
      <c r="K10" s="58" t="s">
        <v>208</v>
      </c>
      <c r="L10" s="58"/>
    </row>
    <row r="11" spans="1:12" s="57" customFormat="1" ht="26.25" customHeight="1">
      <c r="A11" s="58" t="s">
        <v>12</v>
      </c>
      <c r="B11" s="205" t="s">
        <v>220</v>
      </c>
      <c r="C11" s="205"/>
      <c r="D11" s="205"/>
      <c r="E11" s="205"/>
      <c r="F11" s="205"/>
      <c r="G11" s="205"/>
      <c r="H11" s="205"/>
      <c r="I11" s="205"/>
      <c r="J11" s="205"/>
      <c r="K11" s="58" t="s">
        <v>208</v>
      </c>
      <c r="L11" s="58"/>
    </row>
    <row r="12" spans="1:12" s="57" customFormat="1" ht="26.25" customHeight="1">
      <c r="A12" s="58" t="s">
        <v>13</v>
      </c>
      <c r="B12" s="205" t="s">
        <v>221</v>
      </c>
      <c r="C12" s="205"/>
      <c r="D12" s="205"/>
      <c r="E12" s="205"/>
      <c r="F12" s="205"/>
      <c r="G12" s="205"/>
      <c r="H12" s="205"/>
      <c r="I12" s="205"/>
      <c r="J12" s="205"/>
      <c r="K12" s="58" t="s">
        <v>209</v>
      </c>
      <c r="L12" s="58" t="s">
        <v>444</v>
      </c>
    </row>
    <row r="13" spans="1:12" s="57" customFormat="1" ht="26.25" customHeight="1">
      <c r="A13" s="58" t="s">
        <v>14</v>
      </c>
      <c r="B13" s="205" t="s">
        <v>222</v>
      </c>
      <c r="C13" s="205"/>
      <c r="D13" s="205"/>
      <c r="E13" s="205"/>
      <c r="F13" s="205"/>
      <c r="G13" s="205"/>
      <c r="H13" s="205"/>
      <c r="I13" s="205"/>
      <c r="J13" s="205"/>
      <c r="K13" s="58" t="s">
        <v>208</v>
      </c>
      <c r="L13" s="58"/>
    </row>
    <row r="14" spans="1:12" s="57" customFormat="1" ht="26.25" customHeight="1">
      <c r="A14" s="58" t="s">
        <v>15</v>
      </c>
      <c r="B14" s="209" t="s">
        <v>333</v>
      </c>
      <c r="C14" s="210"/>
      <c r="D14" s="210"/>
      <c r="E14" s="210"/>
      <c r="F14" s="210"/>
      <c r="G14" s="210"/>
      <c r="H14" s="210"/>
      <c r="I14" s="210"/>
      <c r="J14" s="211"/>
      <c r="K14" s="58" t="s">
        <v>209</v>
      </c>
      <c r="L14" s="58" t="s">
        <v>334</v>
      </c>
    </row>
    <row r="15" spans="1:12" s="57" customFormat="1" ht="26.25" customHeight="1">
      <c r="A15" s="58" t="s">
        <v>16</v>
      </c>
      <c r="B15" s="205" t="s">
        <v>223</v>
      </c>
      <c r="C15" s="205"/>
      <c r="D15" s="205"/>
      <c r="E15" s="205"/>
      <c r="F15" s="205"/>
      <c r="G15" s="205"/>
      <c r="H15" s="205"/>
      <c r="I15" s="205"/>
      <c r="J15" s="205"/>
      <c r="K15" s="58" t="s">
        <v>208</v>
      </c>
      <c r="L15" s="201" t="s">
        <v>451</v>
      </c>
    </row>
    <row r="16" spans="1:12" s="57" customFormat="1" ht="26.25" customHeight="1">
      <c r="A16" s="58" t="s">
        <v>17</v>
      </c>
      <c r="B16" s="205" t="s">
        <v>224</v>
      </c>
      <c r="C16" s="205"/>
      <c r="D16" s="205"/>
      <c r="E16" s="205"/>
      <c r="F16" s="205"/>
      <c r="G16" s="205"/>
      <c r="H16" s="205"/>
      <c r="I16" s="205"/>
      <c r="J16" s="205"/>
      <c r="K16" s="58" t="s">
        <v>208</v>
      </c>
      <c r="L16" s="58"/>
    </row>
    <row r="17" spans="1:12" ht="26.25" customHeight="1">
      <c r="A17" s="58" t="s">
        <v>18</v>
      </c>
      <c r="B17" s="315" t="s">
        <v>497</v>
      </c>
      <c r="C17" s="205"/>
      <c r="D17" s="205"/>
      <c r="E17" s="205"/>
      <c r="F17" s="205"/>
      <c r="G17" s="205"/>
      <c r="H17" s="205"/>
      <c r="I17" s="205"/>
      <c r="J17" s="205"/>
      <c r="K17" s="58" t="s">
        <v>209</v>
      </c>
      <c r="L17" s="79"/>
    </row>
    <row r="18" spans="1:12" ht="26.25" customHeight="1">
      <c r="A18" s="58" t="s">
        <v>19</v>
      </c>
      <c r="B18" s="206" t="s">
        <v>443</v>
      </c>
      <c r="C18" s="207"/>
      <c r="D18" s="207"/>
      <c r="E18" s="207"/>
      <c r="F18" s="207"/>
      <c r="G18" s="207"/>
      <c r="H18" s="207"/>
      <c r="I18" s="207"/>
      <c r="J18" s="208"/>
      <c r="K18" s="58" t="s">
        <v>208</v>
      </c>
      <c r="L18" s="16"/>
    </row>
    <row r="19" spans="1:12" ht="26.25" customHeight="1">
      <c r="A19" s="58" t="s">
        <v>335</v>
      </c>
      <c r="B19" s="317" t="s">
        <v>502</v>
      </c>
      <c r="C19" s="207"/>
      <c r="D19" s="207"/>
      <c r="E19" s="207"/>
      <c r="F19" s="207"/>
      <c r="G19" s="207"/>
      <c r="H19" s="207"/>
      <c r="I19" s="207"/>
      <c r="J19" s="208"/>
      <c r="K19" s="58" t="s">
        <v>208</v>
      </c>
      <c r="L19" s="79" t="s">
        <v>468</v>
      </c>
    </row>
  </sheetData>
  <mergeCells count="17">
    <mergeCell ref="B8:J8"/>
    <mergeCell ref="A1:L1"/>
    <mergeCell ref="B4:J4"/>
    <mergeCell ref="B5:J5"/>
    <mergeCell ref="B6:J6"/>
    <mergeCell ref="B7:J7"/>
    <mergeCell ref="B16:J16"/>
    <mergeCell ref="B17:J17"/>
    <mergeCell ref="B18:J18"/>
    <mergeCell ref="B19:J19"/>
    <mergeCell ref="B9:J9"/>
    <mergeCell ref="B10:J10"/>
    <mergeCell ref="B11:J11"/>
    <mergeCell ref="B12:J12"/>
    <mergeCell ref="B13:J13"/>
    <mergeCell ref="B15:J15"/>
    <mergeCell ref="B14:J14"/>
  </mergeCells>
  <phoneticPr fontId="0" type="noConversion"/>
  <dataValidations count="1">
    <dataValidation type="list" allowBlank="1" showInputMessage="1" showErrorMessage="1" sqref="K5:K19">
      <formula1>"是,否"</formula1>
    </dataValidation>
  </dataValidations>
  <pageMargins left="0.75" right="0.75" top="1" bottom="1" header="0.5" footer="0.5"/>
  <pageSetup paperSize="9" scale="87" fitToHeight="0" orientation="landscape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4" workbookViewId="0">
      <selection activeCell="H27" sqref="H27"/>
    </sheetView>
  </sheetViews>
  <sheetFormatPr defaultColWidth="9.1640625" defaultRowHeight="12.75" customHeight="1"/>
  <cols>
    <col min="1" max="1" width="44.6640625" customWidth="1"/>
    <col min="2" max="2" width="23.33203125" style="71" customWidth="1"/>
    <col min="3" max="3" width="41" customWidth="1"/>
    <col min="4" max="4" width="28.6640625" style="71" customWidth="1"/>
    <col min="5" max="5" width="43" customWidth="1"/>
    <col min="6" max="6" width="24.1640625" style="74" customWidth="1"/>
  </cols>
  <sheetData>
    <row r="1" spans="1:8" ht="22.5" customHeight="1">
      <c r="A1" s="88" t="s">
        <v>3</v>
      </c>
      <c r="B1" s="76"/>
      <c r="C1" s="76"/>
      <c r="D1" s="76"/>
      <c r="E1" s="76"/>
      <c r="F1" s="76"/>
    </row>
    <row r="2" spans="1:8" ht="22.5" customHeight="1">
      <c r="A2" s="214" t="s">
        <v>225</v>
      </c>
      <c r="B2" s="215"/>
      <c r="C2" s="215"/>
      <c r="D2" s="215"/>
      <c r="E2" s="215"/>
      <c r="F2" s="215"/>
    </row>
    <row r="3" spans="1:8" ht="22.5" customHeight="1">
      <c r="A3" s="78"/>
      <c r="B3" s="78"/>
      <c r="C3" s="77"/>
      <c r="D3" s="77"/>
      <c r="E3" s="76"/>
      <c r="F3" s="76" t="s">
        <v>20</v>
      </c>
    </row>
    <row r="4" spans="1:8" ht="13.5" customHeight="1">
      <c r="A4" s="213" t="s">
        <v>21</v>
      </c>
      <c r="B4" s="213"/>
      <c r="C4" s="213" t="s">
        <v>22</v>
      </c>
      <c r="D4" s="213"/>
      <c r="E4" s="213"/>
      <c r="F4" s="213"/>
    </row>
    <row r="5" spans="1:8" ht="13.5" customHeight="1">
      <c r="A5" s="42" t="s">
        <v>23</v>
      </c>
      <c r="B5" s="42" t="s">
        <v>24</v>
      </c>
      <c r="C5" s="42" t="s">
        <v>25</v>
      </c>
      <c r="D5" s="43" t="s">
        <v>24</v>
      </c>
      <c r="E5" s="42" t="s">
        <v>26</v>
      </c>
      <c r="F5" s="42" t="s">
        <v>24</v>
      </c>
    </row>
    <row r="6" spans="1:8" ht="13.5" customHeight="1">
      <c r="A6" s="44" t="s">
        <v>27</v>
      </c>
      <c r="B6" s="68">
        <v>311.64</v>
      </c>
      <c r="C6" s="44" t="s">
        <v>27</v>
      </c>
      <c r="D6" s="68">
        <v>311.64</v>
      </c>
      <c r="E6" s="45" t="s">
        <v>27</v>
      </c>
      <c r="F6" s="65">
        <f>F7+F12</f>
        <v>311.64</v>
      </c>
    </row>
    <row r="7" spans="1:8" ht="13.5" customHeight="1">
      <c r="A7" s="46" t="s">
        <v>28</v>
      </c>
      <c r="B7" s="68">
        <v>311.64</v>
      </c>
      <c r="C7" s="45" t="s">
        <v>29</v>
      </c>
      <c r="D7" s="68">
        <v>311.64</v>
      </c>
      <c r="E7" s="45" t="s">
        <v>30</v>
      </c>
      <c r="F7" s="65">
        <f>F8+F10+F9+F11</f>
        <v>245.64000000000001</v>
      </c>
    </row>
    <row r="8" spans="1:8" ht="13.5" customHeight="1">
      <c r="A8" s="46" t="s">
        <v>31</v>
      </c>
      <c r="B8" s="68">
        <v>311.64</v>
      </c>
      <c r="C8" s="45" t="s">
        <v>32</v>
      </c>
      <c r="D8" s="68"/>
      <c r="E8" s="45" t="s">
        <v>33</v>
      </c>
      <c r="F8" s="65">
        <v>231.02</v>
      </c>
      <c r="H8" s="7"/>
    </row>
    <row r="9" spans="1:8" ht="13.5" customHeight="1">
      <c r="A9" s="47" t="s">
        <v>34</v>
      </c>
      <c r="B9" s="68"/>
      <c r="C9" s="45" t="s">
        <v>35</v>
      </c>
      <c r="D9" s="68"/>
      <c r="E9" s="45" t="s">
        <v>36</v>
      </c>
      <c r="F9" s="65">
        <v>14.58</v>
      </c>
    </row>
    <row r="10" spans="1:8" ht="13.5" customHeight="1">
      <c r="A10" s="46" t="s">
        <v>37</v>
      </c>
      <c r="B10" s="68"/>
      <c r="C10" s="45" t="s">
        <v>38</v>
      </c>
      <c r="D10" s="68"/>
      <c r="E10" s="45" t="s">
        <v>39</v>
      </c>
      <c r="F10" s="65">
        <v>0.04</v>
      </c>
    </row>
    <row r="11" spans="1:8" ht="13.5" customHeight="1">
      <c r="A11" s="46" t="s">
        <v>40</v>
      </c>
      <c r="B11" s="68"/>
      <c r="C11" s="45" t="s">
        <v>41</v>
      </c>
      <c r="D11" s="68"/>
      <c r="E11" s="45" t="s">
        <v>42</v>
      </c>
      <c r="F11" s="65"/>
    </row>
    <row r="12" spans="1:8" ht="13.5" customHeight="1">
      <c r="A12" s="46" t="s">
        <v>43</v>
      </c>
      <c r="B12" s="68"/>
      <c r="C12" s="45" t="s">
        <v>44</v>
      </c>
      <c r="D12" s="68"/>
      <c r="E12" s="45" t="s">
        <v>45</v>
      </c>
      <c r="F12" s="65">
        <f>F13+F14+F15+F16+F17+F18+F19+F20+F21+F22</f>
        <v>66</v>
      </c>
    </row>
    <row r="13" spans="1:8" ht="13.5" customHeight="1">
      <c r="A13" s="46" t="s">
        <v>46</v>
      </c>
      <c r="B13" s="68"/>
      <c r="C13" s="45" t="s">
        <v>47</v>
      </c>
      <c r="D13" s="68"/>
      <c r="E13" s="45" t="s">
        <v>33</v>
      </c>
      <c r="F13" s="65"/>
    </row>
    <row r="14" spans="1:8" ht="15.95" customHeight="1">
      <c r="A14" s="46" t="s">
        <v>48</v>
      </c>
      <c r="B14" s="68"/>
      <c r="C14" s="45" t="s">
        <v>49</v>
      </c>
      <c r="D14" s="68"/>
      <c r="E14" s="45" t="s">
        <v>36</v>
      </c>
      <c r="F14" s="65">
        <v>66</v>
      </c>
    </row>
    <row r="15" spans="1:8" ht="13.5" customHeight="1">
      <c r="A15" s="46" t="s">
        <v>50</v>
      </c>
      <c r="B15" s="68"/>
      <c r="C15" s="45" t="s">
        <v>51</v>
      </c>
      <c r="D15" s="68"/>
      <c r="E15" s="45" t="s">
        <v>52</v>
      </c>
      <c r="F15" s="65"/>
    </row>
    <row r="16" spans="1:8" ht="13.5" customHeight="1">
      <c r="A16" s="48" t="s">
        <v>53</v>
      </c>
      <c r="B16" s="68"/>
      <c r="C16" s="45" t="s">
        <v>54</v>
      </c>
      <c r="D16" s="68"/>
      <c r="E16" s="45" t="s">
        <v>55</v>
      </c>
      <c r="F16" s="65"/>
    </row>
    <row r="17" spans="1:8" ht="13.5" customHeight="1">
      <c r="A17" s="48" t="s">
        <v>56</v>
      </c>
      <c r="B17" s="68"/>
      <c r="C17" s="45" t="s">
        <v>57</v>
      </c>
      <c r="D17" s="68"/>
      <c r="E17" s="45" t="s">
        <v>58</v>
      </c>
      <c r="F17" s="65"/>
    </row>
    <row r="18" spans="1:8" ht="13.5" customHeight="1">
      <c r="A18" s="48"/>
      <c r="B18" s="68"/>
      <c r="C18" s="45" t="s">
        <v>59</v>
      </c>
      <c r="D18" s="68"/>
      <c r="E18" s="45" t="s">
        <v>60</v>
      </c>
      <c r="F18" s="65"/>
    </row>
    <row r="19" spans="1:8" ht="13.5" customHeight="1">
      <c r="A19" s="48"/>
      <c r="B19" s="69"/>
      <c r="C19" s="45" t="s">
        <v>61</v>
      </c>
      <c r="D19" s="68"/>
      <c r="E19" s="45" t="s">
        <v>62</v>
      </c>
      <c r="F19" s="65"/>
    </row>
    <row r="20" spans="1:8" ht="13.5" customHeight="1">
      <c r="A20" s="48"/>
      <c r="B20" s="68"/>
      <c r="C20" s="45" t="s">
        <v>63</v>
      </c>
      <c r="D20" s="68"/>
      <c r="E20" s="45" t="s">
        <v>64</v>
      </c>
      <c r="F20" s="68"/>
    </row>
    <row r="21" spans="1:8" ht="13.5" customHeight="1">
      <c r="A21" s="49"/>
      <c r="B21" s="68"/>
      <c r="C21" s="45" t="s">
        <v>65</v>
      </c>
      <c r="D21" s="68"/>
      <c r="E21" s="45" t="s">
        <v>66</v>
      </c>
      <c r="F21" s="68"/>
    </row>
    <row r="22" spans="1:8" ht="13.5" customHeight="1">
      <c r="A22" s="50"/>
      <c r="B22" s="68"/>
      <c r="C22" s="45" t="s">
        <v>67</v>
      </c>
      <c r="D22" s="68"/>
      <c r="E22" s="45" t="s">
        <v>68</v>
      </c>
      <c r="F22" s="68"/>
    </row>
    <row r="23" spans="1:8" ht="13.5" customHeight="1">
      <c r="A23" s="49"/>
      <c r="B23" s="68"/>
      <c r="C23" s="45" t="s">
        <v>69</v>
      </c>
      <c r="D23" s="68"/>
      <c r="E23" s="51" t="s">
        <v>70</v>
      </c>
      <c r="F23" s="68"/>
    </row>
    <row r="24" spans="1:8" ht="13.5" customHeight="1">
      <c r="A24" s="49"/>
      <c r="B24" s="68"/>
      <c r="C24" s="45" t="s">
        <v>71</v>
      </c>
      <c r="D24" s="68"/>
      <c r="E24" s="51" t="s">
        <v>72</v>
      </c>
      <c r="F24" s="68"/>
    </row>
    <row r="25" spans="1:8" ht="13.5" customHeight="1">
      <c r="A25" s="49"/>
      <c r="B25" s="68"/>
      <c r="C25" s="45" t="s">
        <v>73</v>
      </c>
      <c r="D25" s="68"/>
      <c r="E25" s="51" t="s">
        <v>74</v>
      </c>
      <c r="F25" s="68"/>
      <c r="G25" s="7"/>
    </row>
    <row r="26" spans="1:8" ht="13.5" customHeight="1">
      <c r="A26" s="49"/>
      <c r="B26" s="68"/>
      <c r="C26" s="45" t="s">
        <v>75</v>
      </c>
      <c r="D26" s="68"/>
      <c r="E26" s="51"/>
      <c r="F26" s="68"/>
      <c r="G26" s="7"/>
      <c r="H26" s="7"/>
    </row>
    <row r="27" spans="1:8" ht="13.5" customHeight="1">
      <c r="A27" s="50"/>
      <c r="B27" s="69"/>
      <c r="C27" s="45" t="s">
        <v>76</v>
      </c>
      <c r="D27" s="68"/>
      <c r="E27" s="45"/>
      <c r="F27" s="68"/>
      <c r="G27" s="7"/>
      <c r="H27" s="7"/>
    </row>
    <row r="28" spans="1:8" ht="13.5" customHeight="1">
      <c r="A28" s="49"/>
      <c r="B28" s="68"/>
      <c r="C28" s="45" t="s">
        <v>77</v>
      </c>
      <c r="D28" s="68"/>
      <c r="E28" s="45"/>
      <c r="F28" s="68"/>
      <c r="G28" s="7"/>
      <c r="H28" s="7"/>
    </row>
    <row r="29" spans="1:8" ht="13.5" customHeight="1">
      <c r="A29" s="50"/>
      <c r="B29" s="69"/>
      <c r="C29" s="45" t="s">
        <v>78</v>
      </c>
      <c r="D29" s="68"/>
      <c r="E29" s="45"/>
      <c r="F29" s="68"/>
      <c r="G29" s="7"/>
      <c r="H29" s="7"/>
    </row>
    <row r="30" spans="1:8" ht="13.5" customHeight="1">
      <c r="A30" s="50"/>
      <c r="B30" s="68"/>
      <c r="C30" s="45" t="s">
        <v>79</v>
      </c>
      <c r="D30" s="68"/>
      <c r="E30" s="45"/>
      <c r="F30" s="68"/>
      <c r="G30" s="7"/>
    </row>
    <row r="31" spans="1:8" ht="13.5" customHeight="1">
      <c r="A31" s="50"/>
      <c r="B31" s="68"/>
      <c r="C31" s="45" t="s">
        <v>80</v>
      </c>
      <c r="D31" s="68"/>
      <c r="E31" s="45"/>
      <c r="F31" s="68"/>
      <c r="G31" s="7"/>
    </row>
    <row r="32" spans="1:8" ht="13.5" customHeight="1">
      <c r="A32" s="50"/>
      <c r="B32" s="68"/>
      <c r="C32" s="45" t="s">
        <v>81</v>
      </c>
      <c r="D32" s="68"/>
      <c r="E32" s="45"/>
      <c r="F32" s="68"/>
      <c r="G32" s="7"/>
    </row>
    <row r="33" spans="1:8" ht="13.5" customHeight="1">
      <c r="A33" s="50"/>
      <c r="B33" s="68"/>
      <c r="C33" s="45" t="s">
        <v>82</v>
      </c>
      <c r="D33" s="68"/>
      <c r="E33" s="45"/>
      <c r="F33" s="68"/>
      <c r="G33" s="7"/>
      <c r="H33" s="7"/>
    </row>
    <row r="34" spans="1:8" ht="13.5" customHeight="1">
      <c r="A34" s="49"/>
      <c r="B34" s="68"/>
      <c r="C34" s="45" t="s">
        <v>83</v>
      </c>
      <c r="D34" s="68"/>
      <c r="E34" s="45"/>
      <c r="F34" s="68"/>
      <c r="G34" s="7"/>
    </row>
    <row r="35" spans="1:8" ht="13.5" customHeight="1">
      <c r="A35" s="50"/>
      <c r="B35" s="68"/>
      <c r="C35" s="44"/>
      <c r="D35" s="68"/>
      <c r="E35" s="45"/>
      <c r="F35" s="68"/>
    </row>
    <row r="36" spans="1:8" ht="13.5" customHeight="1">
      <c r="A36" s="50"/>
      <c r="B36" s="68"/>
      <c r="C36" s="45"/>
      <c r="D36" s="69"/>
      <c r="E36" s="45"/>
      <c r="F36" s="68"/>
    </row>
    <row r="37" spans="1:8" ht="13.5" customHeight="1">
      <c r="A37" s="50"/>
      <c r="B37" s="68"/>
      <c r="C37" s="45"/>
      <c r="D37" s="69"/>
      <c r="E37" s="45"/>
      <c r="F37" s="69"/>
    </row>
    <row r="38" spans="1:8" ht="13.5" customHeight="1">
      <c r="A38" s="52" t="s">
        <v>84</v>
      </c>
      <c r="B38" s="69">
        <f>SUM(B6,B18)</f>
        <v>311.64</v>
      </c>
      <c r="C38" s="52" t="s">
        <v>85</v>
      </c>
      <c r="D38" s="73">
        <f>SUM(D6,D35)</f>
        <v>311.64</v>
      </c>
      <c r="E38" s="52" t="s">
        <v>85</v>
      </c>
      <c r="F38" s="69">
        <f>SUM(F6,F26)</f>
        <v>311.64</v>
      </c>
    </row>
    <row r="39" spans="1:8" ht="13.5" customHeight="1">
      <c r="A39" s="47" t="s">
        <v>86</v>
      </c>
      <c r="B39" s="68"/>
      <c r="C39" s="48" t="s">
        <v>87</v>
      </c>
      <c r="D39" s="69">
        <f>SUM(B45)-SUM(D38)-SUM(D40)</f>
        <v>0</v>
      </c>
      <c r="E39" s="48" t="s">
        <v>87</v>
      </c>
      <c r="F39" s="69">
        <f>D39</f>
        <v>0</v>
      </c>
    </row>
    <row r="40" spans="1:8" ht="13.5" customHeight="1">
      <c r="A40" s="47" t="s">
        <v>88</v>
      </c>
      <c r="B40" s="68"/>
      <c r="C40" s="44" t="s">
        <v>89</v>
      </c>
      <c r="D40" s="68"/>
      <c r="E40" s="44" t="s">
        <v>89</v>
      </c>
      <c r="F40" s="68"/>
    </row>
    <row r="41" spans="1:8" ht="13.5" customHeight="1">
      <c r="A41" s="47" t="s">
        <v>90</v>
      </c>
      <c r="B41" s="70"/>
      <c r="C41" s="53"/>
      <c r="D41" s="69"/>
      <c r="E41" s="50"/>
      <c r="F41" s="31"/>
    </row>
    <row r="42" spans="1:8" ht="13.5" customHeight="1">
      <c r="A42" s="47" t="s">
        <v>91</v>
      </c>
      <c r="B42" s="68"/>
      <c r="C42" s="53"/>
      <c r="D42" s="69"/>
      <c r="E42" s="49"/>
      <c r="F42" s="69"/>
    </row>
    <row r="43" spans="1:8" ht="13.5" customHeight="1">
      <c r="A43" s="47" t="s">
        <v>92</v>
      </c>
      <c r="B43" s="68"/>
      <c r="C43" s="53"/>
      <c r="D43" s="73"/>
      <c r="E43" s="50"/>
      <c r="F43" s="69"/>
    </row>
    <row r="44" spans="1:8" ht="13.5" customHeight="1">
      <c r="A44" s="50"/>
      <c r="B44" s="68"/>
      <c r="C44" s="49"/>
      <c r="D44" s="73"/>
      <c r="E44" s="49"/>
      <c r="F44" s="73"/>
    </row>
    <row r="45" spans="1:8" ht="13.5" customHeight="1">
      <c r="A45" s="54" t="s">
        <v>93</v>
      </c>
      <c r="B45" s="69">
        <f>SUM(B38,B39,B40)</f>
        <v>311.64</v>
      </c>
      <c r="C45" s="55" t="s">
        <v>94</v>
      </c>
      <c r="D45" s="73">
        <f>SUM(D38,D39,D40)</f>
        <v>311.64</v>
      </c>
      <c r="E45" s="54" t="s">
        <v>94</v>
      </c>
      <c r="F45" s="68">
        <f>SUM(F38,F39,F40)</f>
        <v>311.64</v>
      </c>
    </row>
  </sheetData>
  <mergeCells count="3">
    <mergeCell ref="A4:B4"/>
    <mergeCell ref="C4:F4"/>
    <mergeCell ref="A2:F2"/>
  </mergeCells>
  <phoneticPr fontId="0" type="noConversion"/>
  <printOptions horizontalCentered="1" verticalCentered="1"/>
  <pageMargins left="0.2" right="0.2" top="0.79000000000000015" bottom="0.98" header="0" footer="0"/>
  <pageSetup paperSize="9" scale="65" orientation="landscape" verticalDpi="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"/>
  <sheetViews>
    <sheetView showGridLines="0" showZeros="0" workbookViewId="0">
      <selection activeCell="G24" sqref="G24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2.1640625" customWidth="1"/>
    <col min="4" max="4" width="11" customWidth="1"/>
    <col min="5" max="5" width="14" customWidth="1"/>
    <col min="6" max="6" width="14.5" customWidth="1"/>
    <col min="7" max="7" width="11.33203125" customWidth="1"/>
    <col min="8" max="8" width="12.33203125" customWidth="1"/>
    <col min="9" max="12" width="14.33203125" customWidth="1"/>
    <col min="13" max="13" width="14.5" customWidth="1"/>
    <col min="14" max="14" width="11.5" customWidth="1"/>
    <col min="15" max="15" width="14.33203125" customWidth="1"/>
    <col min="16" max="16" width="10.6640625" customWidth="1"/>
  </cols>
  <sheetData>
    <row r="1" spans="1:16" ht="29.25" customHeight="1">
      <c r="A1" s="87" t="s">
        <v>6</v>
      </c>
      <c r="B1" s="7"/>
      <c r="C1" s="7"/>
    </row>
    <row r="2" spans="1:16" ht="35.25" customHeight="1">
      <c r="A2" s="217" t="s">
        <v>226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17"/>
    </row>
    <row r="3" spans="1:16" ht="21.75" customHeight="1">
      <c r="O3" s="12" t="s">
        <v>20</v>
      </c>
    </row>
    <row r="4" spans="1:16" s="74" customFormat="1" ht="36" customHeight="1">
      <c r="A4" s="219" t="s">
        <v>95</v>
      </c>
      <c r="B4" s="219" t="s">
        <v>96</v>
      </c>
      <c r="C4" s="219" t="s">
        <v>97</v>
      </c>
      <c r="D4" s="219" t="s">
        <v>98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63"/>
    </row>
    <row r="5" spans="1:16" s="74" customFormat="1" ht="36" customHeight="1">
      <c r="A5" s="219"/>
      <c r="B5" s="219"/>
      <c r="C5" s="219"/>
      <c r="D5" s="216" t="s">
        <v>99</v>
      </c>
      <c r="E5" s="216" t="s">
        <v>100</v>
      </c>
      <c r="F5" s="216"/>
      <c r="G5" s="216" t="s">
        <v>101</v>
      </c>
      <c r="H5" s="216" t="s">
        <v>102</v>
      </c>
      <c r="I5" s="216" t="s">
        <v>103</v>
      </c>
      <c r="J5" s="216" t="s">
        <v>104</v>
      </c>
      <c r="K5" s="216" t="s">
        <v>105</v>
      </c>
      <c r="L5" s="216" t="s">
        <v>86</v>
      </c>
      <c r="M5" s="216" t="s">
        <v>90</v>
      </c>
      <c r="N5" s="216" t="s">
        <v>106</v>
      </c>
      <c r="O5" s="216" t="s">
        <v>107</v>
      </c>
    </row>
    <row r="6" spans="1:16" s="74" customFormat="1" ht="36" customHeight="1">
      <c r="A6" s="219"/>
      <c r="B6" s="219"/>
      <c r="C6" s="219"/>
      <c r="D6" s="216"/>
      <c r="E6" s="8" t="s">
        <v>108</v>
      </c>
      <c r="F6" s="8" t="s">
        <v>109</v>
      </c>
      <c r="G6" s="216"/>
      <c r="H6" s="216"/>
      <c r="I6" s="216"/>
      <c r="J6" s="216"/>
      <c r="K6" s="216"/>
      <c r="L6" s="216"/>
      <c r="M6" s="216"/>
      <c r="N6" s="216"/>
      <c r="O6" s="216"/>
    </row>
    <row r="7" spans="1:16" s="74" customFormat="1" ht="36" customHeight="1">
      <c r="A7" s="14" t="s">
        <v>110</v>
      </c>
      <c r="B7" s="14" t="s">
        <v>110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</row>
    <row r="8" spans="1:16" s="80" customFormat="1" ht="36" customHeight="1">
      <c r="A8" s="64">
        <v>321001</v>
      </c>
      <c r="B8" s="64" t="s">
        <v>203</v>
      </c>
      <c r="C8" s="64">
        <v>311.64</v>
      </c>
      <c r="D8" s="64">
        <v>311.64</v>
      </c>
      <c r="E8" s="64">
        <v>311.64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1:16" ht="12.75" customHeight="1">
      <c r="B9" s="7"/>
      <c r="C9" s="7"/>
      <c r="D9" s="7"/>
      <c r="E9" s="7"/>
      <c r="F9" s="7"/>
      <c r="G9" s="7"/>
      <c r="H9" s="7"/>
      <c r="I9" s="7"/>
      <c r="N9" s="7"/>
      <c r="O9" s="7"/>
      <c r="P9" s="7"/>
    </row>
    <row r="10" spans="1:16" ht="12.75" customHeight="1">
      <c r="B10" s="7"/>
      <c r="C10" s="7"/>
      <c r="D10" s="7"/>
      <c r="E10" s="7"/>
      <c r="F10" s="7"/>
      <c r="G10" s="7"/>
      <c r="H10" s="7"/>
      <c r="N10" s="7"/>
      <c r="O10" s="7"/>
      <c r="P10" s="7"/>
    </row>
    <row r="11" spans="1:16" ht="12.75" customHeight="1">
      <c r="D11" s="7"/>
      <c r="E11" s="7"/>
      <c r="F11" s="7"/>
      <c r="N11" s="7"/>
      <c r="O11" s="7"/>
      <c r="P11" s="7"/>
    </row>
    <row r="12" spans="1:16" ht="12.75" customHeight="1">
      <c r="D12" s="7"/>
      <c r="E12" s="7"/>
      <c r="F12" s="7"/>
      <c r="G12" s="7"/>
      <c r="L12" s="7"/>
      <c r="N12" s="7"/>
      <c r="O12" s="7"/>
      <c r="P12" s="7"/>
    </row>
    <row r="13" spans="1:16" ht="12.75" customHeight="1">
      <c r="G13" s="7"/>
      <c r="M13" s="7"/>
      <c r="N13" s="7"/>
      <c r="O13" s="7"/>
      <c r="P13" s="7"/>
    </row>
    <row r="14" spans="1:16" ht="12.75" customHeight="1">
      <c r="M14" s="7"/>
      <c r="N14" s="7"/>
      <c r="O14" s="7"/>
      <c r="P14" s="7"/>
    </row>
    <row r="15" spans="1:16" ht="12.75" customHeight="1">
      <c r="M15" s="7"/>
      <c r="O15" s="7"/>
    </row>
    <row r="16" spans="1:16" ht="12.75" customHeight="1">
      <c r="M16" s="7"/>
      <c r="N16" s="7"/>
      <c r="O16" s="7"/>
    </row>
    <row r="17" spans="14:15" ht="12.75" customHeight="1">
      <c r="N17" s="7"/>
      <c r="O17" s="7"/>
    </row>
  </sheetData>
  <mergeCells count="16">
    <mergeCell ref="O5:O6"/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1.06" right="0.59055118110236227" top="0.89" bottom="0.78740157480314965" header="0.71" footer="0.51181102362204722"/>
  <pageSetup paperSize="9" scale="69" fitToHeight="1000" orientation="landscape" verticalDpi="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"/>
  <sheetViews>
    <sheetView showGridLines="0" showZeros="0" workbookViewId="0">
      <selection activeCell="F8" sqref="F8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5.5" customWidth="1"/>
    <col min="4" max="4" width="14.33203125" customWidth="1"/>
    <col min="5" max="5" width="12.33203125" customWidth="1"/>
    <col min="6" max="6" width="13" customWidth="1"/>
    <col min="7" max="10" width="14.33203125" customWidth="1"/>
    <col min="11" max="11" width="9.1640625" customWidth="1"/>
    <col min="12" max="13" width="14.33203125" customWidth="1"/>
    <col min="14" max="14" width="13.33203125" customWidth="1"/>
  </cols>
  <sheetData>
    <row r="1" spans="1:14" ht="29.25" customHeight="1">
      <c r="A1" s="87" t="s">
        <v>7</v>
      </c>
      <c r="B1" s="7"/>
      <c r="C1" s="7"/>
    </row>
    <row r="2" spans="1:14" ht="35.25" customHeight="1">
      <c r="A2" s="217" t="s">
        <v>227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17"/>
    </row>
    <row r="3" spans="1:14" ht="21.75" customHeight="1">
      <c r="M3" s="12" t="s">
        <v>20</v>
      </c>
    </row>
    <row r="4" spans="1:14" ht="35.25" customHeight="1">
      <c r="A4" s="219" t="s">
        <v>95</v>
      </c>
      <c r="B4" s="219" t="s">
        <v>96</v>
      </c>
      <c r="C4" s="219" t="s">
        <v>97</v>
      </c>
      <c r="D4" s="219" t="s">
        <v>98</v>
      </c>
      <c r="E4" s="219"/>
      <c r="F4" s="219"/>
      <c r="G4" s="219"/>
      <c r="H4" s="219"/>
      <c r="I4" s="219"/>
      <c r="J4" s="219"/>
      <c r="K4" s="219"/>
      <c r="L4" s="219"/>
      <c r="M4" s="219"/>
    </row>
    <row r="5" spans="1:14" ht="35.25" customHeight="1">
      <c r="A5" s="219"/>
      <c r="B5" s="219"/>
      <c r="C5" s="219"/>
      <c r="D5" s="216" t="s">
        <v>99</v>
      </c>
      <c r="E5" s="216" t="s">
        <v>111</v>
      </c>
      <c r="F5" s="216"/>
      <c r="G5" s="216" t="s">
        <v>101</v>
      </c>
      <c r="H5" s="216" t="s">
        <v>103</v>
      </c>
      <c r="I5" s="216" t="s">
        <v>104</v>
      </c>
      <c r="J5" s="216" t="s">
        <v>105</v>
      </c>
      <c r="K5" s="216" t="s">
        <v>88</v>
      </c>
      <c r="L5" s="216" t="s">
        <v>107</v>
      </c>
      <c r="M5" s="216" t="s">
        <v>90</v>
      </c>
    </row>
    <row r="6" spans="1:14" ht="35.25" customHeight="1">
      <c r="A6" s="219"/>
      <c r="B6" s="219"/>
      <c r="C6" s="219"/>
      <c r="D6" s="216"/>
      <c r="E6" s="8" t="s">
        <v>108</v>
      </c>
      <c r="F6" s="8" t="s">
        <v>112</v>
      </c>
      <c r="G6" s="216"/>
      <c r="H6" s="216"/>
      <c r="I6" s="216"/>
      <c r="J6" s="216"/>
      <c r="K6" s="216"/>
      <c r="L6" s="216"/>
      <c r="M6" s="216"/>
    </row>
    <row r="7" spans="1:14" ht="35.25" customHeight="1">
      <c r="A7" s="14" t="s">
        <v>110</v>
      </c>
      <c r="B7" s="14" t="s">
        <v>110</v>
      </c>
      <c r="C7" s="14">
        <v>1</v>
      </c>
      <c r="D7" s="14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</row>
    <row r="8" spans="1:14" s="80" customFormat="1" ht="35.25" customHeight="1">
      <c r="A8" s="64">
        <v>321001</v>
      </c>
      <c r="B8" s="64" t="s">
        <v>203</v>
      </c>
      <c r="C8" s="64">
        <v>311.64</v>
      </c>
      <c r="D8" s="64">
        <v>311.64</v>
      </c>
      <c r="E8" s="64">
        <v>311.64</v>
      </c>
      <c r="F8" s="64"/>
      <c r="G8" s="64"/>
      <c r="H8" s="64"/>
      <c r="I8" s="64"/>
      <c r="J8" s="64"/>
      <c r="K8" s="64"/>
      <c r="L8" s="64"/>
      <c r="M8" s="64"/>
    </row>
    <row r="9" spans="1:14" ht="12.75" customHeight="1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2.75" customHeight="1">
      <c r="B10" s="7"/>
      <c r="C10" s="7"/>
      <c r="D10" s="7"/>
      <c r="E10" s="7"/>
      <c r="F10" s="7"/>
      <c r="G10" s="7"/>
      <c r="H10" s="7"/>
      <c r="J10" s="7"/>
      <c r="K10" s="7"/>
      <c r="L10" s="7"/>
      <c r="N10" s="7"/>
    </row>
    <row r="11" spans="1:14" ht="12.75" customHeight="1">
      <c r="D11" s="7"/>
      <c r="E11" s="7"/>
      <c r="F11" s="7"/>
      <c r="J11" s="7"/>
      <c r="K11" s="7"/>
      <c r="L11" s="7"/>
      <c r="N11" s="7"/>
    </row>
    <row r="12" spans="1:14" ht="12.75" customHeight="1">
      <c r="D12" s="7"/>
      <c r="E12" s="7"/>
      <c r="F12" s="7"/>
      <c r="G12" s="7"/>
      <c r="J12" s="7"/>
      <c r="K12" s="7"/>
      <c r="L12" s="7"/>
      <c r="N12" s="7"/>
    </row>
    <row r="13" spans="1:14" ht="12.75" customHeight="1">
      <c r="G13" s="7"/>
      <c r="J13" s="7"/>
      <c r="K13" s="7"/>
      <c r="L13" s="7"/>
    </row>
  </sheetData>
  <mergeCells count="14">
    <mergeCell ref="M5:M6"/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1.07" right="0.59" top="0.79000000000000015" bottom="0.79000000000000015" header="0.5" footer="0.5"/>
  <pageSetup paperSize="9" scale="76" fitToHeight="1000" orientation="landscape" verticalDpi="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0"/>
  <sheetViews>
    <sheetView showGridLines="0" showZeros="0" topLeftCell="A4" workbookViewId="0">
      <selection activeCell="F25" sqref="F25"/>
    </sheetView>
  </sheetViews>
  <sheetFormatPr defaultColWidth="9.1640625" defaultRowHeight="12.75" customHeight="1"/>
  <cols>
    <col min="1" max="1" width="40.5" customWidth="1"/>
    <col min="2" max="2" width="23.33203125" style="74" customWidth="1"/>
    <col min="3" max="3" width="41" customWidth="1"/>
    <col min="4" max="4" width="28.6640625" style="74" customWidth="1"/>
    <col min="5" max="5" width="43" customWidth="1"/>
    <col min="6" max="6" width="24.1640625" style="74" customWidth="1"/>
  </cols>
  <sheetData>
    <row r="1" spans="1:8" ht="22.5" customHeight="1">
      <c r="A1" s="89" t="s">
        <v>8</v>
      </c>
      <c r="B1" s="22"/>
      <c r="C1" s="20"/>
      <c r="D1" s="22"/>
      <c r="E1" s="20"/>
      <c r="F1" s="72"/>
    </row>
    <row r="2" spans="1:8" ht="22.5" customHeight="1">
      <c r="A2" s="222" t="s">
        <v>228</v>
      </c>
      <c r="B2" s="223"/>
      <c r="C2" s="223"/>
      <c r="D2" s="223"/>
      <c r="E2" s="223"/>
      <c r="F2" s="223"/>
    </row>
    <row r="3" spans="1:8" ht="22.5" customHeight="1">
      <c r="A3" s="220"/>
      <c r="B3" s="220"/>
      <c r="C3" s="21"/>
      <c r="D3" s="75"/>
      <c r="E3" s="22"/>
      <c r="F3" s="41" t="s">
        <v>20</v>
      </c>
    </row>
    <row r="4" spans="1:8" ht="22.5" customHeight="1">
      <c r="A4" s="221" t="s">
        <v>21</v>
      </c>
      <c r="B4" s="221"/>
      <c r="C4" s="221" t="s">
        <v>22</v>
      </c>
      <c r="D4" s="221"/>
      <c r="E4" s="221"/>
      <c r="F4" s="221"/>
    </row>
    <row r="5" spans="1:8" ht="15" customHeight="1">
      <c r="A5" s="23" t="s">
        <v>23</v>
      </c>
      <c r="B5" s="23" t="s">
        <v>24</v>
      </c>
      <c r="C5" s="23" t="s">
        <v>25</v>
      </c>
      <c r="D5" s="24" t="s">
        <v>24</v>
      </c>
      <c r="E5" s="23" t="s">
        <v>26</v>
      </c>
      <c r="F5" s="23" t="s">
        <v>24</v>
      </c>
    </row>
    <row r="6" spans="1:8" ht="15" customHeight="1">
      <c r="A6" s="32" t="s">
        <v>113</v>
      </c>
      <c r="B6" s="65">
        <v>311.64</v>
      </c>
      <c r="C6" s="32" t="s">
        <v>113</v>
      </c>
      <c r="D6" s="65">
        <v>311.64</v>
      </c>
      <c r="E6" s="28" t="s">
        <v>113</v>
      </c>
      <c r="F6" s="65">
        <f>F7+F12</f>
        <v>311.64</v>
      </c>
    </row>
    <row r="7" spans="1:8" ht="15" customHeight="1">
      <c r="A7" s="25" t="s">
        <v>114</v>
      </c>
      <c r="B7" s="65">
        <v>311.64</v>
      </c>
      <c r="C7" s="33" t="s">
        <v>29</v>
      </c>
      <c r="D7" s="65">
        <v>311.64</v>
      </c>
      <c r="E7" s="28" t="s">
        <v>30</v>
      </c>
      <c r="F7" s="65">
        <f>F8+F10+F9+F11</f>
        <v>245.64000000000001</v>
      </c>
    </row>
    <row r="8" spans="1:8" ht="15" customHeight="1">
      <c r="A8" s="34" t="s">
        <v>115</v>
      </c>
      <c r="B8" s="65"/>
      <c r="C8" s="33" t="s">
        <v>32</v>
      </c>
      <c r="D8" s="65"/>
      <c r="E8" s="28" t="s">
        <v>33</v>
      </c>
      <c r="F8" s="65">
        <v>231.02</v>
      </c>
      <c r="H8" s="7"/>
    </row>
    <row r="9" spans="1:8" ht="15" customHeight="1">
      <c r="A9" s="25" t="s">
        <v>116</v>
      </c>
      <c r="B9" s="65"/>
      <c r="C9" s="33" t="s">
        <v>35</v>
      </c>
      <c r="D9" s="65"/>
      <c r="E9" s="28" t="s">
        <v>36</v>
      </c>
      <c r="F9" s="65">
        <v>14.58</v>
      </c>
    </row>
    <row r="10" spans="1:8" ht="15" customHeight="1">
      <c r="A10" s="25" t="s">
        <v>117</v>
      </c>
      <c r="B10" s="65"/>
      <c r="C10" s="33" t="s">
        <v>38</v>
      </c>
      <c r="D10" s="65"/>
      <c r="E10" s="28" t="s">
        <v>39</v>
      </c>
      <c r="F10" s="65">
        <v>0.04</v>
      </c>
    </row>
    <row r="11" spans="1:8" ht="15" customHeight="1">
      <c r="A11" s="25"/>
      <c r="B11" s="65"/>
      <c r="C11" s="33" t="s">
        <v>41</v>
      </c>
      <c r="D11" s="65"/>
      <c r="E11" s="28" t="s">
        <v>42</v>
      </c>
      <c r="F11" s="65"/>
    </row>
    <row r="12" spans="1:8" ht="15" customHeight="1">
      <c r="A12" s="25"/>
      <c r="B12" s="65"/>
      <c r="C12" s="33" t="s">
        <v>44</v>
      </c>
      <c r="D12" s="65"/>
      <c r="E12" s="28" t="s">
        <v>45</v>
      </c>
      <c r="F12" s="65">
        <f>F13+F14+F15+F16+F17+F18+F19+F20+F21+F22</f>
        <v>66</v>
      </c>
    </row>
    <row r="13" spans="1:8" ht="15" customHeight="1">
      <c r="A13" s="25"/>
      <c r="B13" s="65"/>
      <c r="C13" s="33" t="s">
        <v>47</v>
      </c>
      <c r="D13" s="65"/>
      <c r="E13" s="35" t="s">
        <v>33</v>
      </c>
      <c r="F13" s="65"/>
    </row>
    <row r="14" spans="1:8" ht="15" customHeight="1">
      <c r="A14" s="25"/>
      <c r="B14" s="65"/>
      <c r="C14" s="33" t="s">
        <v>49</v>
      </c>
      <c r="D14" s="65"/>
      <c r="E14" s="35" t="s">
        <v>36</v>
      </c>
      <c r="F14" s="65">
        <v>66</v>
      </c>
    </row>
    <row r="15" spans="1:8" ht="15" customHeight="1">
      <c r="A15" s="36"/>
      <c r="B15" s="65"/>
      <c r="C15" s="33" t="s">
        <v>51</v>
      </c>
      <c r="D15" s="65"/>
      <c r="E15" s="35" t="s">
        <v>52</v>
      </c>
      <c r="F15" s="65"/>
    </row>
    <row r="16" spans="1:8" ht="15" customHeight="1">
      <c r="A16" s="36"/>
      <c r="B16" s="65"/>
      <c r="C16" s="33" t="s">
        <v>54</v>
      </c>
      <c r="D16" s="65"/>
      <c r="E16" s="35" t="s">
        <v>55</v>
      </c>
      <c r="F16" s="65"/>
    </row>
    <row r="17" spans="1:8" ht="15" customHeight="1">
      <c r="A17" s="36"/>
      <c r="B17" s="65"/>
      <c r="C17" s="33" t="s">
        <v>57</v>
      </c>
      <c r="D17" s="65"/>
      <c r="E17" s="35" t="s">
        <v>58</v>
      </c>
      <c r="F17" s="65"/>
    </row>
    <row r="18" spans="1:8" ht="15" customHeight="1">
      <c r="A18" s="36"/>
      <c r="B18" s="81"/>
      <c r="C18" s="33" t="s">
        <v>59</v>
      </c>
      <c r="D18" s="65"/>
      <c r="E18" s="35" t="s">
        <v>60</v>
      </c>
      <c r="F18" s="65"/>
    </row>
    <row r="19" spans="1:8" ht="15" customHeight="1">
      <c r="A19" s="29"/>
      <c r="B19" s="82"/>
      <c r="C19" s="33" t="s">
        <v>61</v>
      </c>
      <c r="D19" s="65"/>
      <c r="E19" s="35" t="s">
        <v>62</v>
      </c>
      <c r="F19" s="65"/>
    </row>
    <row r="20" spans="1:8" ht="15" customHeight="1">
      <c r="A20" s="29"/>
      <c r="B20" s="81"/>
      <c r="C20" s="33" t="s">
        <v>63</v>
      </c>
      <c r="D20" s="65"/>
      <c r="E20" s="35" t="s">
        <v>64</v>
      </c>
      <c r="F20" s="65"/>
    </row>
    <row r="21" spans="1:8" ht="15" customHeight="1">
      <c r="A21" s="15"/>
      <c r="B21" s="81"/>
      <c r="C21" s="33" t="s">
        <v>65</v>
      </c>
      <c r="D21" s="65"/>
      <c r="E21" s="35" t="s">
        <v>66</v>
      </c>
      <c r="F21" s="65"/>
    </row>
    <row r="22" spans="1:8" ht="15" customHeight="1">
      <c r="A22" s="16"/>
      <c r="B22" s="81"/>
      <c r="C22" s="33" t="s">
        <v>67</v>
      </c>
      <c r="D22" s="65"/>
      <c r="E22" s="37" t="s">
        <v>68</v>
      </c>
      <c r="F22" s="65"/>
    </row>
    <row r="23" spans="1:8" ht="15" customHeight="1">
      <c r="A23" s="38"/>
      <c r="B23" s="81"/>
      <c r="C23" s="33" t="s">
        <v>69</v>
      </c>
      <c r="D23" s="65"/>
      <c r="E23" s="30" t="s">
        <v>70</v>
      </c>
      <c r="F23" s="65"/>
    </row>
    <row r="24" spans="1:8" ht="15" customHeight="1">
      <c r="A24" s="38"/>
      <c r="B24" s="81"/>
      <c r="C24" s="33" t="s">
        <v>71</v>
      </c>
      <c r="D24" s="65"/>
      <c r="E24" s="30" t="s">
        <v>72</v>
      </c>
      <c r="F24" s="65"/>
    </row>
    <row r="25" spans="1:8" ht="15" customHeight="1">
      <c r="A25" s="38"/>
      <c r="B25" s="81"/>
      <c r="C25" s="33" t="s">
        <v>73</v>
      </c>
      <c r="D25" s="65"/>
      <c r="E25" s="30" t="s">
        <v>74</v>
      </c>
      <c r="F25" s="65"/>
      <c r="G25" s="7"/>
    </row>
    <row r="26" spans="1:8" ht="15" customHeight="1">
      <c r="A26" s="38"/>
      <c r="B26" s="81"/>
      <c r="C26" s="33" t="s">
        <v>75</v>
      </c>
      <c r="D26" s="65"/>
      <c r="E26" s="28"/>
      <c r="F26" s="65"/>
      <c r="G26" s="7"/>
      <c r="H26" s="7"/>
    </row>
    <row r="27" spans="1:8" ht="15" customHeight="1">
      <c r="A27" s="16"/>
      <c r="B27" s="82"/>
      <c r="C27" s="33" t="s">
        <v>76</v>
      </c>
      <c r="D27" s="65"/>
      <c r="E27" s="28"/>
      <c r="F27" s="65"/>
      <c r="G27" s="7"/>
      <c r="H27" s="7"/>
    </row>
    <row r="28" spans="1:8" ht="15" customHeight="1">
      <c r="A28" s="38"/>
      <c r="B28" s="81"/>
      <c r="C28" s="33" t="s">
        <v>77</v>
      </c>
      <c r="D28" s="65"/>
      <c r="E28" s="28"/>
      <c r="F28" s="65"/>
      <c r="G28" s="7"/>
      <c r="H28" s="7"/>
    </row>
    <row r="29" spans="1:8" ht="15" customHeight="1">
      <c r="A29" s="16"/>
      <c r="B29" s="82"/>
      <c r="C29" s="33" t="s">
        <v>78</v>
      </c>
      <c r="D29" s="65"/>
      <c r="E29" s="28"/>
      <c r="F29" s="65"/>
      <c r="G29" s="7"/>
      <c r="H29" s="7"/>
    </row>
    <row r="30" spans="1:8" ht="15" customHeight="1">
      <c r="A30" s="16"/>
      <c r="B30" s="81"/>
      <c r="C30" s="33" t="s">
        <v>79</v>
      </c>
      <c r="D30" s="65"/>
      <c r="E30" s="28"/>
      <c r="F30" s="65"/>
      <c r="G30" s="7"/>
    </row>
    <row r="31" spans="1:8" ht="15" customHeight="1">
      <c r="A31" s="16"/>
      <c r="B31" s="81"/>
      <c r="C31" s="33" t="s">
        <v>80</v>
      </c>
      <c r="D31" s="65"/>
      <c r="E31" s="28"/>
      <c r="F31" s="65"/>
    </row>
    <row r="32" spans="1:8" ht="15" customHeight="1">
      <c r="A32" s="16"/>
      <c r="B32" s="81"/>
      <c r="C32" s="33" t="s">
        <v>81</v>
      </c>
      <c r="D32" s="65"/>
      <c r="E32" s="28"/>
      <c r="F32" s="65"/>
    </row>
    <row r="33" spans="1:8" ht="15" customHeight="1">
      <c r="A33" s="16"/>
      <c r="B33" s="81"/>
      <c r="C33" s="33" t="s">
        <v>82</v>
      </c>
      <c r="D33" s="65"/>
      <c r="E33" s="28"/>
      <c r="F33" s="65"/>
      <c r="G33" s="7"/>
      <c r="H33" s="7"/>
    </row>
    <row r="34" spans="1:8" ht="15" customHeight="1">
      <c r="A34" s="15"/>
      <c r="B34" s="81"/>
      <c r="C34" s="33" t="s">
        <v>83</v>
      </c>
      <c r="D34" s="65"/>
      <c r="E34" s="28"/>
      <c r="F34" s="65"/>
    </row>
    <row r="35" spans="1:8" ht="15" customHeight="1">
      <c r="A35" s="16"/>
      <c r="B35" s="81"/>
      <c r="C35" s="26"/>
      <c r="D35" s="83"/>
      <c r="E35" s="25"/>
      <c r="F35" s="85"/>
    </row>
    <row r="36" spans="1:8" ht="15" customHeight="1">
      <c r="A36" s="24" t="s">
        <v>84</v>
      </c>
      <c r="B36" s="82">
        <f>SUM(B6)</f>
        <v>311.64</v>
      </c>
      <c r="C36" s="24" t="s">
        <v>85</v>
      </c>
      <c r="D36" s="83"/>
      <c r="E36" s="24" t="s">
        <v>85</v>
      </c>
      <c r="F36" s="85">
        <f>SUM(F6)</f>
        <v>311.64</v>
      </c>
    </row>
    <row r="37" spans="1:8" ht="15" customHeight="1">
      <c r="A37" s="33" t="s">
        <v>90</v>
      </c>
      <c r="B37" s="81"/>
      <c r="C37" s="36" t="s">
        <v>87</v>
      </c>
      <c r="D37" s="83"/>
      <c r="E37" s="36" t="s">
        <v>87</v>
      </c>
      <c r="F37" s="85">
        <f>D37</f>
        <v>0</v>
      </c>
    </row>
    <row r="38" spans="1:8" ht="15" customHeight="1">
      <c r="A38" s="33" t="s">
        <v>91</v>
      </c>
      <c r="B38" s="81"/>
      <c r="C38" s="29"/>
      <c r="D38" s="65"/>
      <c r="E38" s="29"/>
      <c r="F38" s="65"/>
    </row>
    <row r="39" spans="1:8" ht="15" customHeight="1">
      <c r="A39" s="33" t="s">
        <v>118</v>
      </c>
      <c r="B39" s="81"/>
      <c r="C39" s="39"/>
      <c r="D39" s="84"/>
      <c r="E39" s="16"/>
      <c r="F39" s="83"/>
    </row>
    <row r="40" spans="1:8" ht="15" customHeight="1">
      <c r="A40" s="16"/>
      <c r="B40" s="81"/>
      <c r="C40" s="15"/>
      <c r="D40" s="84"/>
      <c r="E40" s="15"/>
      <c r="F40" s="84"/>
    </row>
    <row r="41" spans="1:8" ht="15" customHeight="1">
      <c r="A41" s="23" t="s">
        <v>93</v>
      </c>
      <c r="B41" s="82">
        <f>SUM(B36,B37)</f>
        <v>311.64</v>
      </c>
      <c r="C41" s="40" t="s">
        <v>94</v>
      </c>
      <c r="D41" s="84">
        <f>SUM(D36,D37)</f>
        <v>0</v>
      </c>
      <c r="E41" s="23" t="s">
        <v>94</v>
      </c>
      <c r="F41" s="65">
        <f>SUM(F36,F37)</f>
        <v>311.64</v>
      </c>
    </row>
    <row r="42" spans="1:8" ht="12.75" customHeight="1">
      <c r="D42" s="71"/>
      <c r="F42" s="71"/>
    </row>
    <row r="43" spans="1:8" ht="12.75" customHeight="1">
      <c r="D43" s="71"/>
      <c r="F43" s="71"/>
    </row>
    <row r="44" spans="1:8" ht="12.75" customHeight="1">
      <c r="D44" s="71"/>
      <c r="F44" s="71"/>
    </row>
    <row r="45" spans="1:8" ht="12.75" customHeight="1">
      <c r="D45" s="71"/>
      <c r="F45" s="71"/>
    </row>
    <row r="46" spans="1:8" ht="12.75" customHeight="1">
      <c r="D46" s="71"/>
      <c r="F46" s="71"/>
    </row>
    <row r="47" spans="1:8" ht="12.75" customHeight="1">
      <c r="D47" s="71"/>
      <c r="F47" s="71"/>
    </row>
    <row r="48" spans="1:8" ht="12.75" customHeight="1">
      <c r="D48" s="71"/>
      <c r="F48" s="71"/>
    </row>
    <row r="49" spans="4:6" ht="12.75" customHeight="1">
      <c r="D49" s="71"/>
      <c r="F49" s="71"/>
    </row>
    <row r="50" spans="4:6" ht="12.75" customHeight="1">
      <c r="D50" s="71"/>
      <c r="F50" s="71"/>
    </row>
    <row r="51" spans="4:6" ht="12.75" customHeight="1">
      <c r="D51" s="71"/>
      <c r="F51" s="71"/>
    </row>
    <row r="52" spans="4:6" ht="12.75" customHeight="1">
      <c r="D52" s="71"/>
      <c r="F52" s="71"/>
    </row>
    <row r="53" spans="4:6" ht="12.75" customHeight="1">
      <c r="D53" s="71"/>
      <c r="F53" s="71"/>
    </row>
    <row r="54" spans="4:6" ht="12.75" customHeight="1">
      <c r="D54" s="71"/>
      <c r="F54" s="71"/>
    </row>
    <row r="55" spans="4:6" ht="12.75" customHeight="1">
      <c r="F55" s="71"/>
    </row>
    <row r="56" spans="4:6" ht="12.75" customHeight="1">
      <c r="F56" s="71"/>
    </row>
    <row r="57" spans="4:6" ht="12.75" customHeight="1">
      <c r="F57" s="71"/>
    </row>
    <row r="58" spans="4:6" ht="12.75" customHeight="1">
      <c r="F58" s="71"/>
    </row>
    <row r="59" spans="4:6" ht="12.75" customHeight="1">
      <c r="F59" s="71"/>
    </row>
    <row r="60" spans="4:6" ht="12.75" customHeight="1">
      <c r="F60" s="71"/>
    </row>
  </sheetData>
  <mergeCells count="4">
    <mergeCell ref="A3:B3"/>
    <mergeCell ref="A4:B4"/>
    <mergeCell ref="C4:F4"/>
    <mergeCell ref="A2:F2"/>
  </mergeCells>
  <phoneticPr fontId="0" type="noConversion"/>
  <printOptions horizontalCentered="1"/>
  <pageMargins left="0.74803149606299213" right="0.74803149606299213" top="0.86614173228346458" bottom="0.98425196850393704" header="0" footer="0"/>
  <pageSetup paperSize="9" scale="62" orientation="landscape" verticalDpi="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B22" sqref="B22"/>
    </sheetView>
  </sheetViews>
  <sheetFormatPr defaultRowHeight="12.75" customHeight="1"/>
  <cols>
    <col min="1" max="1" width="21.33203125" customWidth="1"/>
    <col min="2" max="2" width="35" style="80" customWidth="1"/>
    <col min="3" max="4" width="21.33203125" style="80" customWidth="1"/>
    <col min="5" max="5" width="21.33203125" customWidth="1"/>
    <col min="6" max="6" width="19.33203125" customWidth="1"/>
    <col min="7" max="7" width="21.33203125" customWidth="1"/>
  </cols>
  <sheetData>
    <row r="1" spans="1:7" ht="30" customHeight="1">
      <c r="A1" s="117" t="s">
        <v>9</v>
      </c>
      <c r="B1" s="120"/>
      <c r="C1" s="120"/>
      <c r="D1" s="120"/>
      <c r="E1" s="118"/>
      <c r="F1" s="118"/>
      <c r="G1" s="118"/>
    </row>
    <row r="2" spans="1:7" ht="28.5" customHeight="1">
      <c r="A2" s="224" t="s">
        <v>236</v>
      </c>
      <c r="B2" s="224"/>
      <c r="C2" s="224"/>
      <c r="D2" s="224"/>
      <c r="E2" s="224"/>
      <c r="F2" s="224"/>
      <c r="G2" s="224"/>
    </row>
    <row r="3" spans="1:7" ht="22.5" customHeight="1">
      <c r="A3" s="118"/>
      <c r="B3" s="120"/>
      <c r="C3" s="120"/>
      <c r="D3" s="120"/>
      <c r="E3" s="118"/>
      <c r="F3" s="118"/>
      <c r="G3" s="119" t="s">
        <v>20</v>
      </c>
    </row>
    <row r="4" spans="1:7" ht="30" customHeight="1">
      <c r="A4" s="105" t="s">
        <v>119</v>
      </c>
      <c r="B4" s="105" t="s">
        <v>120</v>
      </c>
      <c r="C4" s="105" t="s">
        <v>99</v>
      </c>
      <c r="D4" s="105" t="s">
        <v>121</v>
      </c>
      <c r="E4" s="105" t="s">
        <v>122</v>
      </c>
      <c r="F4" s="105" t="s">
        <v>123</v>
      </c>
      <c r="G4" s="105" t="s">
        <v>124</v>
      </c>
    </row>
    <row r="5" spans="1:7" ht="17.25" customHeight="1">
      <c r="A5" s="106" t="s">
        <v>110</v>
      </c>
      <c r="B5" s="106" t="s">
        <v>110</v>
      </c>
      <c r="C5" s="106">
        <v>1</v>
      </c>
      <c r="D5" s="106">
        <v>2</v>
      </c>
      <c r="E5" s="106">
        <v>3</v>
      </c>
      <c r="F5" s="106">
        <v>4</v>
      </c>
      <c r="G5" s="106" t="s">
        <v>110</v>
      </c>
    </row>
    <row r="6" spans="1:7" s="80" customFormat="1" ht="22.5" customHeight="1">
      <c r="A6" s="111"/>
      <c r="B6" s="114" t="s">
        <v>99</v>
      </c>
      <c r="C6" s="111">
        <v>311.64</v>
      </c>
      <c r="D6" s="111">
        <v>243.12</v>
      </c>
      <c r="E6" s="111">
        <v>2.52</v>
      </c>
      <c r="F6" s="111">
        <v>66</v>
      </c>
      <c r="G6" s="111"/>
    </row>
    <row r="7" spans="1:7" s="80" customFormat="1" ht="22.5" customHeight="1">
      <c r="A7" s="115" t="s">
        <v>237</v>
      </c>
      <c r="B7" s="113" t="s">
        <v>202</v>
      </c>
      <c r="C7" s="111">
        <f>D7+E7+F7</f>
        <v>311.64</v>
      </c>
      <c r="D7" s="111">
        <f>D8+D11+D15+D18</f>
        <v>243.12</v>
      </c>
      <c r="E7" s="111">
        <v>2.52</v>
      </c>
      <c r="F7" s="111">
        <v>66</v>
      </c>
      <c r="G7" s="111"/>
    </row>
    <row r="8" spans="1:7" s="80" customFormat="1" ht="22.5" customHeight="1">
      <c r="A8" s="115" t="s">
        <v>238</v>
      </c>
      <c r="B8" s="113" t="s">
        <v>204</v>
      </c>
      <c r="C8" s="111">
        <f>D8+E8+F8</f>
        <v>249.23000000000002</v>
      </c>
      <c r="D8" s="111">
        <v>180.71</v>
      </c>
      <c r="E8" s="111">
        <v>2.52</v>
      </c>
      <c r="F8" s="111">
        <v>66</v>
      </c>
      <c r="G8" s="111"/>
    </row>
    <row r="9" spans="1:7" s="80" customFormat="1" ht="22.5" customHeight="1">
      <c r="A9" s="115" t="s">
        <v>239</v>
      </c>
      <c r="B9" s="113" t="s">
        <v>205</v>
      </c>
      <c r="C9" s="111">
        <f>D9+E9</f>
        <v>183.23000000000002</v>
      </c>
      <c r="D9" s="111">
        <v>180.71</v>
      </c>
      <c r="E9" s="111">
        <v>2.52</v>
      </c>
      <c r="F9" s="111"/>
      <c r="G9" s="111"/>
    </row>
    <row r="10" spans="1:7" s="80" customFormat="1" ht="22.5" customHeight="1">
      <c r="A10" s="121" t="s">
        <v>240</v>
      </c>
      <c r="B10" s="113" t="s">
        <v>206</v>
      </c>
      <c r="C10" s="111">
        <v>66</v>
      </c>
      <c r="D10" s="111"/>
      <c r="E10" s="111"/>
      <c r="F10" s="111">
        <v>66</v>
      </c>
      <c r="G10" s="111"/>
    </row>
    <row r="11" spans="1:7" ht="22.5" customHeight="1">
      <c r="A11" s="110">
        <v>208</v>
      </c>
      <c r="B11" s="114" t="s">
        <v>241</v>
      </c>
      <c r="C11" s="111">
        <v>34.22</v>
      </c>
      <c r="D11" s="111">
        <v>34.22</v>
      </c>
      <c r="E11" s="107"/>
      <c r="F11" s="107"/>
      <c r="G11" s="107"/>
    </row>
    <row r="12" spans="1:7" ht="22.5" customHeight="1">
      <c r="A12" s="111">
        <v>2080505</v>
      </c>
      <c r="B12" s="116" t="s">
        <v>242</v>
      </c>
      <c r="C12" s="111">
        <v>22.59</v>
      </c>
      <c r="D12" s="112">
        <v>22.59</v>
      </c>
      <c r="E12" s="108"/>
      <c r="F12" s="108"/>
      <c r="G12" s="108"/>
    </row>
    <row r="13" spans="1:7" ht="22.5" customHeight="1">
      <c r="A13" s="111">
        <v>2080506</v>
      </c>
      <c r="B13" s="116" t="s">
        <v>243</v>
      </c>
      <c r="C13" s="111">
        <v>11.29</v>
      </c>
      <c r="D13" s="112">
        <v>11.29</v>
      </c>
      <c r="E13" s="108"/>
      <c r="F13" s="108"/>
      <c r="G13" s="108"/>
    </row>
    <row r="14" spans="1:7" ht="22.5" customHeight="1">
      <c r="A14" s="111">
        <v>2089901</v>
      </c>
      <c r="B14" s="114" t="s">
        <v>244</v>
      </c>
      <c r="C14" s="112">
        <v>0.34</v>
      </c>
      <c r="D14" s="112">
        <v>0.34</v>
      </c>
      <c r="E14" s="108"/>
      <c r="F14" s="108"/>
      <c r="G14" s="108"/>
    </row>
    <row r="15" spans="1:7" ht="22.5" customHeight="1">
      <c r="A15" s="109">
        <v>210</v>
      </c>
      <c r="B15" s="114" t="s">
        <v>245</v>
      </c>
      <c r="C15" s="112">
        <v>9.85</v>
      </c>
      <c r="D15" s="112">
        <v>9.85</v>
      </c>
      <c r="E15" s="108"/>
      <c r="F15" s="108"/>
      <c r="G15" s="108"/>
    </row>
    <row r="16" spans="1:7" ht="22.5" customHeight="1">
      <c r="A16" s="112">
        <v>2101101</v>
      </c>
      <c r="B16" s="114" t="s">
        <v>246</v>
      </c>
      <c r="C16" s="112">
        <v>5.13</v>
      </c>
      <c r="D16" s="112">
        <v>5.13</v>
      </c>
      <c r="E16" s="108"/>
      <c r="F16" s="108"/>
      <c r="G16" s="108"/>
    </row>
    <row r="17" spans="1:7" ht="22.5" customHeight="1">
      <c r="A17" s="112">
        <v>2101103</v>
      </c>
      <c r="B17" s="114" t="s">
        <v>247</v>
      </c>
      <c r="C17" s="112">
        <v>4.72</v>
      </c>
      <c r="D17" s="112">
        <v>4.72</v>
      </c>
      <c r="E17" s="108"/>
      <c r="F17" s="108"/>
      <c r="G17" s="108"/>
    </row>
    <row r="18" spans="1:7" ht="22.5" customHeight="1">
      <c r="A18" s="109">
        <v>221</v>
      </c>
      <c r="B18" s="114" t="s">
        <v>248</v>
      </c>
      <c r="C18" s="112">
        <v>18.34</v>
      </c>
      <c r="D18" s="112">
        <v>18.34</v>
      </c>
      <c r="E18" s="108"/>
      <c r="F18" s="108"/>
      <c r="G18" s="108"/>
    </row>
    <row r="19" spans="1:7" ht="22.5" customHeight="1">
      <c r="A19" s="112">
        <v>2210201</v>
      </c>
      <c r="B19" s="116" t="s">
        <v>249</v>
      </c>
      <c r="C19" s="112">
        <v>18.34</v>
      </c>
      <c r="D19" s="112">
        <v>18.34</v>
      </c>
      <c r="E19" s="108"/>
      <c r="F19" s="108"/>
      <c r="G19" s="108"/>
    </row>
    <row r="20" spans="1:7" ht="12.75" customHeight="1">
      <c r="B20"/>
      <c r="C20"/>
      <c r="D20"/>
    </row>
    <row r="21" spans="1:7" ht="12.75" customHeight="1">
      <c r="B21"/>
      <c r="C21"/>
      <c r="D21"/>
    </row>
    <row r="22" spans="1:7" ht="12.75" customHeight="1">
      <c r="B22"/>
      <c r="C22"/>
      <c r="D22"/>
    </row>
    <row r="23" spans="1:7" ht="12.75" customHeight="1">
      <c r="B23"/>
      <c r="C23"/>
      <c r="D23"/>
    </row>
  </sheetData>
  <mergeCells count="1">
    <mergeCell ref="A2:G2"/>
  </mergeCells>
  <phoneticPr fontId="0" type="noConversion"/>
  <printOptions horizontalCentered="1"/>
  <pageMargins left="0.59" right="0.59" top="0.7" bottom="0.4" header="0.72" footer="0.5"/>
  <pageSetup paperSize="9" fitToHeight="1000" orientation="landscape" verticalDpi="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J7" sqref="J7"/>
    </sheetView>
  </sheetViews>
  <sheetFormatPr defaultRowHeight="12.75" customHeight="1"/>
  <cols>
    <col min="1" max="1" width="19" style="91" customWidth="1"/>
    <col min="2" max="2" width="31.6640625" style="95" customWidth="1"/>
    <col min="3" max="3" width="14.1640625" style="95" customWidth="1"/>
    <col min="4" max="4" width="24" style="95" customWidth="1"/>
    <col min="5" max="5" width="21.33203125" customWidth="1"/>
    <col min="6" max="7" width="21.33203125" style="74" customWidth="1"/>
    <col min="8" max="8" width="17.6640625" style="74" customWidth="1"/>
    <col min="9" max="9" width="21.33203125" style="74" customWidth="1"/>
  </cols>
  <sheetData>
    <row r="1" spans="1:9" ht="30" customHeight="1">
      <c r="A1" s="90" t="s">
        <v>10</v>
      </c>
      <c r="E1" s="122"/>
    </row>
    <row r="2" spans="1:9" ht="28.5" customHeight="1">
      <c r="A2" s="225" t="s">
        <v>250</v>
      </c>
      <c r="B2" s="225"/>
      <c r="C2" s="225"/>
      <c r="D2" s="225"/>
      <c r="E2" s="225"/>
      <c r="F2" s="225"/>
      <c r="G2" s="225"/>
      <c r="H2" s="225"/>
      <c r="I2" s="225"/>
    </row>
    <row r="3" spans="1:9" ht="22.5" customHeight="1">
      <c r="E3" s="122"/>
      <c r="I3" s="74" t="s">
        <v>20</v>
      </c>
    </row>
    <row r="4" spans="1:9" ht="31.5" customHeight="1">
      <c r="A4" s="92" t="s">
        <v>125</v>
      </c>
      <c r="B4" s="92" t="s">
        <v>126</v>
      </c>
      <c r="C4" s="164" t="s">
        <v>352</v>
      </c>
      <c r="D4" s="165" t="s">
        <v>353</v>
      </c>
      <c r="E4" s="13" t="s">
        <v>99</v>
      </c>
      <c r="F4" s="13" t="s">
        <v>121</v>
      </c>
      <c r="G4" s="13" t="s">
        <v>122</v>
      </c>
      <c r="H4" s="13" t="s">
        <v>123</v>
      </c>
      <c r="I4" s="13" t="s">
        <v>124</v>
      </c>
    </row>
    <row r="5" spans="1:9" ht="15" customHeight="1">
      <c r="A5" s="93"/>
      <c r="B5" s="67" t="s">
        <v>251</v>
      </c>
      <c r="C5" s="67"/>
      <c r="D5" s="67"/>
      <c r="E5" s="100">
        <f>F5+G5+H5</f>
        <v>311.64</v>
      </c>
      <c r="F5" s="14">
        <f>F6+F26+F28</f>
        <v>243.12</v>
      </c>
      <c r="G5" s="100">
        <v>2.52</v>
      </c>
      <c r="H5" s="100">
        <f>H15+H30</f>
        <v>66</v>
      </c>
      <c r="I5" s="14"/>
    </row>
    <row r="6" spans="1:9" s="103" customFormat="1" ht="15" customHeight="1">
      <c r="A6" s="123">
        <v>301</v>
      </c>
      <c r="B6" s="124" t="s">
        <v>190</v>
      </c>
      <c r="C6" s="148">
        <v>501</v>
      </c>
      <c r="D6" s="156" t="s">
        <v>365</v>
      </c>
      <c r="E6" s="125">
        <f t="shared" ref="E6:E31" si="0">F6+G6+H6</f>
        <v>231.02</v>
      </c>
      <c r="F6" s="135">
        <f>F7+F8+F9+F10+F11+F12+F13+F14</f>
        <v>231.02</v>
      </c>
      <c r="G6" s="136"/>
      <c r="H6" s="136"/>
      <c r="I6" s="136"/>
    </row>
    <row r="7" spans="1:9" s="103" customFormat="1" ht="15" customHeight="1">
      <c r="A7" s="123" t="s">
        <v>252</v>
      </c>
      <c r="B7" s="124" t="s">
        <v>191</v>
      </c>
      <c r="C7" s="157">
        <v>50101</v>
      </c>
      <c r="D7" s="151" t="s">
        <v>355</v>
      </c>
      <c r="E7" s="125">
        <f t="shared" si="0"/>
        <v>79.540000000000006</v>
      </c>
      <c r="F7" s="135">
        <v>79.540000000000006</v>
      </c>
      <c r="G7" s="136"/>
      <c r="H7" s="136"/>
      <c r="I7" s="136"/>
    </row>
    <row r="8" spans="1:9" s="103" customFormat="1" ht="15" customHeight="1">
      <c r="A8" s="123" t="s">
        <v>253</v>
      </c>
      <c r="B8" s="124" t="s">
        <v>192</v>
      </c>
      <c r="C8" s="157" t="s">
        <v>354</v>
      </c>
      <c r="D8" s="151" t="s">
        <v>355</v>
      </c>
      <c r="E8" s="125">
        <f t="shared" si="0"/>
        <v>89.07</v>
      </c>
      <c r="F8" s="135">
        <v>89.07</v>
      </c>
      <c r="G8" s="136"/>
      <c r="H8" s="136"/>
      <c r="I8" s="136"/>
    </row>
    <row r="9" spans="1:9" s="103" customFormat="1" ht="15" customHeight="1">
      <c r="A9" s="123" t="s">
        <v>254</v>
      </c>
      <c r="B9" s="124" t="s">
        <v>255</v>
      </c>
      <c r="C9" s="158">
        <v>50102</v>
      </c>
      <c r="D9" s="152" t="s">
        <v>357</v>
      </c>
      <c r="E9" s="125">
        <f t="shared" si="0"/>
        <v>22.59</v>
      </c>
      <c r="F9" s="135">
        <v>22.59</v>
      </c>
      <c r="G9" s="136"/>
      <c r="H9" s="136"/>
      <c r="I9" s="136"/>
    </row>
    <row r="10" spans="1:9" s="103" customFormat="1" ht="15" customHeight="1">
      <c r="A10" s="123" t="s">
        <v>256</v>
      </c>
      <c r="B10" s="124" t="s">
        <v>257</v>
      </c>
      <c r="C10" s="159" t="s">
        <v>356</v>
      </c>
      <c r="D10" s="152" t="s">
        <v>357</v>
      </c>
      <c r="E10" s="125">
        <f t="shared" si="0"/>
        <v>11.29</v>
      </c>
      <c r="F10" s="135">
        <v>11.29</v>
      </c>
      <c r="G10" s="136"/>
      <c r="H10" s="136"/>
      <c r="I10" s="136"/>
    </row>
    <row r="11" spans="1:9" s="103" customFormat="1" ht="15" customHeight="1">
      <c r="A11" s="123" t="s">
        <v>258</v>
      </c>
      <c r="B11" s="124" t="s">
        <v>259</v>
      </c>
      <c r="C11" s="160" t="s">
        <v>356</v>
      </c>
      <c r="D11" s="153" t="s">
        <v>357</v>
      </c>
      <c r="E11" s="125">
        <f t="shared" si="0"/>
        <v>5.13</v>
      </c>
      <c r="F11" s="135">
        <v>5.13</v>
      </c>
      <c r="G11" s="136"/>
      <c r="H11" s="136"/>
      <c r="I11" s="136"/>
    </row>
    <row r="12" spans="1:9" s="103" customFormat="1" ht="15" customHeight="1">
      <c r="A12" s="123" t="s">
        <v>260</v>
      </c>
      <c r="B12" s="124" t="s">
        <v>261</v>
      </c>
      <c r="C12" s="160" t="s">
        <v>356</v>
      </c>
      <c r="D12" s="153" t="s">
        <v>357</v>
      </c>
      <c r="E12" s="125">
        <f t="shared" si="0"/>
        <v>4.72</v>
      </c>
      <c r="F12" s="135">
        <v>4.72</v>
      </c>
      <c r="G12" s="136"/>
      <c r="H12" s="136"/>
      <c r="I12" s="136"/>
    </row>
    <row r="13" spans="1:9" s="103" customFormat="1" ht="15" customHeight="1">
      <c r="A13" s="123" t="s">
        <v>262</v>
      </c>
      <c r="B13" s="124" t="s">
        <v>263</v>
      </c>
      <c r="C13" s="160" t="s">
        <v>356</v>
      </c>
      <c r="D13" s="153" t="s">
        <v>357</v>
      </c>
      <c r="E13" s="125">
        <f t="shared" si="0"/>
        <v>0.34</v>
      </c>
      <c r="F13" s="135">
        <v>0.34</v>
      </c>
      <c r="G13" s="136"/>
      <c r="H13" s="136"/>
      <c r="I13" s="136"/>
    </row>
    <row r="14" spans="1:9" s="103" customFormat="1" ht="15" customHeight="1">
      <c r="A14" s="123" t="s">
        <v>264</v>
      </c>
      <c r="B14" s="124" t="s">
        <v>265</v>
      </c>
      <c r="C14" s="160" t="s">
        <v>358</v>
      </c>
      <c r="D14" s="153" t="s">
        <v>249</v>
      </c>
      <c r="E14" s="125">
        <f t="shared" si="0"/>
        <v>18.34</v>
      </c>
      <c r="F14" s="135">
        <v>18.34</v>
      </c>
      <c r="G14" s="136"/>
      <c r="H14" s="136"/>
      <c r="I14" s="136"/>
    </row>
    <row r="15" spans="1:9" s="103" customFormat="1" ht="15" customHeight="1">
      <c r="A15" s="123">
        <v>302</v>
      </c>
      <c r="B15" s="124" t="s">
        <v>266</v>
      </c>
      <c r="C15" s="148">
        <v>502</v>
      </c>
      <c r="D15" s="156" t="s">
        <v>364</v>
      </c>
      <c r="E15" s="125">
        <f>F15+G15+H15</f>
        <v>79.08</v>
      </c>
      <c r="F15" s="135">
        <f>F26</f>
        <v>12.06</v>
      </c>
      <c r="G15" s="137">
        <f>G16+G17+G18+G19+G20+G22+G21+G23+G24+G26</f>
        <v>2.5200000000000005</v>
      </c>
      <c r="H15" s="137">
        <f>H16+H17+H18+H19+H20+H21+H22+H23+H24+H25+H26+H27</f>
        <v>64.5</v>
      </c>
      <c r="I15" s="136"/>
    </row>
    <row r="16" spans="1:9" s="103" customFormat="1" ht="15" customHeight="1">
      <c r="A16" s="123" t="s">
        <v>267</v>
      </c>
      <c r="B16" s="124" t="s">
        <v>193</v>
      </c>
      <c r="C16" s="161">
        <v>50201</v>
      </c>
      <c r="D16" s="150" t="s">
        <v>359</v>
      </c>
      <c r="E16" s="125">
        <f t="shared" si="0"/>
        <v>8.74</v>
      </c>
      <c r="F16" s="135"/>
      <c r="G16" s="136">
        <v>0.74</v>
      </c>
      <c r="H16" s="136">
        <v>8</v>
      </c>
      <c r="I16" s="136"/>
    </row>
    <row r="17" spans="1:9" s="103" customFormat="1" ht="15" customHeight="1">
      <c r="A17" s="123" t="s">
        <v>268</v>
      </c>
      <c r="B17" s="124" t="s">
        <v>194</v>
      </c>
      <c r="C17" s="161">
        <v>50201</v>
      </c>
      <c r="D17" s="150" t="s">
        <v>359</v>
      </c>
      <c r="E17" s="125">
        <f t="shared" si="0"/>
        <v>6.5</v>
      </c>
      <c r="F17" s="135"/>
      <c r="G17" s="136">
        <v>0.5</v>
      </c>
      <c r="H17" s="136">
        <v>6</v>
      </c>
      <c r="I17" s="136"/>
    </row>
    <row r="18" spans="1:9" s="103" customFormat="1" ht="15" customHeight="1">
      <c r="A18" s="123" t="s">
        <v>269</v>
      </c>
      <c r="B18" s="124" t="s">
        <v>195</v>
      </c>
      <c r="C18" s="161">
        <v>50205</v>
      </c>
      <c r="D18" s="150" t="s">
        <v>360</v>
      </c>
      <c r="E18" s="125">
        <f t="shared" si="0"/>
        <v>3.5</v>
      </c>
      <c r="F18" s="135"/>
      <c r="G18" s="138"/>
      <c r="H18" s="136">
        <v>3.5</v>
      </c>
      <c r="I18" s="136"/>
    </row>
    <row r="19" spans="1:9" s="103" customFormat="1" ht="15" customHeight="1">
      <c r="A19" s="123" t="s">
        <v>270</v>
      </c>
      <c r="B19" s="124" t="s">
        <v>271</v>
      </c>
      <c r="C19" s="161">
        <v>50201</v>
      </c>
      <c r="D19" s="150" t="s">
        <v>359</v>
      </c>
      <c r="E19" s="125">
        <f t="shared" si="0"/>
        <v>0.01</v>
      </c>
      <c r="F19" s="135"/>
      <c r="G19" s="138">
        <v>0.01</v>
      </c>
      <c r="H19" s="136"/>
      <c r="I19" s="136"/>
    </row>
    <row r="20" spans="1:9" s="103" customFormat="1" ht="15" customHeight="1">
      <c r="A20" s="123" t="s">
        <v>272</v>
      </c>
      <c r="B20" s="124" t="s">
        <v>196</v>
      </c>
      <c r="C20" s="161">
        <v>50201</v>
      </c>
      <c r="D20" s="150" t="s">
        <v>359</v>
      </c>
      <c r="E20" s="125">
        <f t="shared" si="0"/>
        <v>1.3499999999999999</v>
      </c>
      <c r="F20" s="135"/>
      <c r="G20" s="138">
        <v>0.15</v>
      </c>
      <c r="H20" s="136">
        <v>1.2</v>
      </c>
      <c r="I20" s="136"/>
    </row>
    <row r="21" spans="1:9" s="103" customFormat="1" ht="15" customHeight="1">
      <c r="A21" s="123" t="s">
        <v>273</v>
      </c>
      <c r="B21" s="124" t="s">
        <v>197</v>
      </c>
      <c r="C21" s="161">
        <v>50201</v>
      </c>
      <c r="D21" s="150" t="s">
        <v>359</v>
      </c>
      <c r="E21" s="125">
        <f t="shared" si="0"/>
        <v>20.100000000000001</v>
      </c>
      <c r="F21" s="135"/>
      <c r="G21" s="138">
        <v>0.8</v>
      </c>
      <c r="H21" s="136">
        <v>19.3</v>
      </c>
      <c r="I21" s="136"/>
    </row>
    <row r="22" spans="1:9" s="103" customFormat="1" ht="15" customHeight="1">
      <c r="A22" s="126" t="s">
        <v>274</v>
      </c>
      <c r="B22" s="127" t="s">
        <v>198</v>
      </c>
      <c r="C22" s="67">
        <v>50209</v>
      </c>
      <c r="D22" s="154" t="s">
        <v>361</v>
      </c>
      <c r="E22" s="125">
        <f t="shared" si="0"/>
        <v>0.92</v>
      </c>
      <c r="F22" s="135"/>
      <c r="G22" s="138">
        <v>0.12</v>
      </c>
      <c r="H22" s="136">
        <v>0.8</v>
      </c>
      <c r="I22" s="136"/>
    </row>
    <row r="23" spans="1:9" s="103" customFormat="1" ht="15" customHeight="1">
      <c r="A23" s="126" t="s">
        <v>275</v>
      </c>
      <c r="B23" s="124" t="s">
        <v>152</v>
      </c>
      <c r="C23" s="161">
        <v>50203</v>
      </c>
      <c r="D23" s="150" t="s">
        <v>362</v>
      </c>
      <c r="E23" s="125">
        <f t="shared" si="0"/>
        <v>2</v>
      </c>
      <c r="F23" s="139"/>
      <c r="G23" s="136"/>
      <c r="H23" s="136">
        <v>2</v>
      </c>
      <c r="I23" s="136"/>
    </row>
    <row r="24" spans="1:9" s="103" customFormat="1" ht="15" customHeight="1">
      <c r="A24" s="123" t="s">
        <v>276</v>
      </c>
      <c r="B24" s="124" t="s">
        <v>154</v>
      </c>
      <c r="C24" s="161">
        <v>50206</v>
      </c>
      <c r="D24" s="124" t="s">
        <v>154</v>
      </c>
      <c r="E24" s="125">
        <f t="shared" si="0"/>
        <v>0.3</v>
      </c>
      <c r="F24" s="135"/>
      <c r="G24" s="136"/>
      <c r="H24" s="136">
        <v>0.3</v>
      </c>
      <c r="I24" s="136"/>
    </row>
    <row r="25" spans="1:9" s="103" customFormat="1" ht="15" customHeight="1">
      <c r="A25" s="123" t="s">
        <v>277</v>
      </c>
      <c r="B25" s="124" t="s">
        <v>278</v>
      </c>
      <c r="C25" s="161">
        <v>50205</v>
      </c>
      <c r="D25" s="150" t="s">
        <v>360</v>
      </c>
      <c r="E25" s="125">
        <f t="shared" si="0"/>
        <v>11.6</v>
      </c>
      <c r="F25" s="135"/>
      <c r="G25" s="136"/>
      <c r="H25" s="136">
        <v>11.6</v>
      </c>
      <c r="I25" s="136"/>
    </row>
    <row r="26" spans="1:9" s="103" customFormat="1" ht="15" customHeight="1">
      <c r="A26" s="123" t="s">
        <v>279</v>
      </c>
      <c r="B26" s="124" t="s">
        <v>199</v>
      </c>
      <c r="C26" s="161">
        <v>50201</v>
      </c>
      <c r="D26" s="150" t="s">
        <v>359</v>
      </c>
      <c r="E26" s="125">
        <f t="shared" si="0"/>
        <v>21.259999999999998</v>
      </c>
      <c r="F26" s="139">
        <v>12.06</v>
      </c>
      <c r="G26" s="136">
        <v>0.2</v>
      </c>
      <c r="H26" s="136">
        <v>9</v>
      </c>
      <c r="I26" s="136"/>
    </row>
    <row r="27" spans="1:9" s="103" customFormat="1" ht="15" customHeight="1">
      <c r="A27" s="134" t="s">
        <v>330</v>
      </c>
      <c r="B27" s="124" t="s">
        <v>280</v>
      </c>
      <c r="C27" s="161">
        <v>50299</v>
      </c>
      <c r="D27" s="124" t="s">
        <v>280</v>
      </c>
      <c r="E27" s="125">
        <f t="shared" si="0"/>
        <v>2.8</v>
      </c>
      <c r="F27" s="139"/>
      <c r="G27" s="136"/>
      <c r="H27" s="136">
        <v>2.8</v>
      </c>
      <c r="I27" s="136"/>
    </row>
    <row r="28" spans="1:9" s="103" customFormat="1" ht="15" customHeight="1">
      <c r="A28" s="140" t="s">
        <v>331</v>
      </c>
      <c r="B28" s="28" t="s">
        <v>332</v>
      </c>
      <c r="C28" s="149">
        <v>509</v>
      </c>
      <c r="D28" s="28" t="s">
        <v>332</v>
      </c>
      <c r="E28" s="125">
        <f>F28</f>
        <v>0.04</v>
      </c>
      <c r="F28" s="139">
        <f>F29</f>
        <v>0.04</v>
      </c>
      <c r="G28" s="136"/>
      <c r="H28" s="136"/>
      <c r="I28" s="136"/>
    </row>
    <row r="29" spans="1:9" s="103" customFormat="1" ht="15" customHeight="1">
      <c r="A29" s="140" t="s">
        <v>445</v>
      </c>
      <c r="B29" s="28" t="s">
        <v>446</v>
      </c>
      <c r="C29" s="19">
        <v>50999</v>
      </c>
      <c r="D29" s="28" t="s">
        <v>446</v>
      </c>
      <c r="E29" s="125">
        <f>F29</f>
        <v>0.04</v>
      </c>
      <c r="F29" s="139">
        <v>0.04</v>
      </c>
      <c r="G29" s="136"/>
      <c r="H29" s="136"/>
      <c r="I29" s="136"/>
    </row>
    <row r="30" spans="1:9" s="103" customFormat="1" ht="15" customHeight="1">
      <c r="A30" s="126">
        <v>310</v>
      </c>
      <c r="B30" s="124" t="s">
        <v>200</v>
      </c>
      <c r="C30" s="148">
        <v>503</v>
      </c>
      <c r="D30" s="156" t="s">
        <v>366</v>
      </c>
      <c r="E30" s="125">
        <f t="shared" si="0"/>
        <v>1.5</v>
      </c>
      <c r="F30" s="139"/>
      <c r="G30" s="136"/>
      <c r="H30" s="136">
        <f>H31</f>
        <v>1.5</v>
      </c>
      <c r="I30" s="136"/>
    </row>
    <row r="31" spans="1:9" s="103" customFormat="1" ht="15" customHeight="1">
      <c r="A31" s="126" t="s">
        <v>281</v>
      </c>
      <c r="B31" s="127" t="s">
        <v>201</v>
      </c>
      <c r="C31" s="96">
        <v>50306</v>
      </c>
      <c r="D31" s="155" t="s">
        <v>363</v>
      </c>
      <c r="E31" s="128">
        <f t="shared" si="0"/>
        <v>1.5</v>
      </c>
      <c r="F31" s="139"/>
      <c r="G31" s="136"/>
      <c r="H31" s="136">
        <v>1.5</v>
      </c>
      <c r="I31" s="136"/>
    </row>
    <row r="32" spans="1:9" ht="12.75" customHeight="1">
      <c r="A32" s="94"/>
    </row>
  </sheetData>
  <mergeCells count="1">
    <mergeCell ref="A2:I2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86" fitToHeight="1000" orientation="landscape" verticalDpi="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showGridLines="0" showZeros="0" workbookViewId="0">
      <selection activeCell="E9" sqref="E9"/>
    </sheetView>
  </sheetViews>
  <sheetFormatPr defaultRowHeight="12.75" customHeight="1"/>
  <cols>
    <col min="1" max="1" width="21.33203125" customWidth="1"/>
    <col min="2" max="2" width="35" style="6" customWidth="1"/>
    <col min="3" max="6" width="21.33203125" customWidth="1"/>
  </cols>
  <sheetData>
    <row r="1" spans="1:6" ht="30" customHeight="1">
      <c r="A1" s="129" t="s">
        <v>11</v>
      </c>
      <c r="C1" s="122"/>
      <c r="D1" s="122"/>
      <c r="E1" s="122"/>
      <c r="F1" s="122"/>
    </row>
    <row r="2" spans="1:6" ht="28.5" customHeight="1">
      <c r="A2" s="225" t="s">
        <v>282</v>
      </c>
      <c r="B2" s="225"/>
      <c r="C2" s="225"/>
      <c r="D2" s="225"/>
      <c r="E2" s="225"/>
      <c r="F2" s="225"/>
    </row>
    <row r="3" spans="1:6" ht="22.5" customHeight="1">
      <c r="A3" s="122"/>
      <c r="C3" s="122"/>
      <c r="D3" s="122"/>
      <c r="E3" s="122"/>
      <c r="F3" s="12" t="s">
        <v>20</v>
      </c>
    </row>
    <row r="4" spans="1:6" ht="34.5" customHeight="1">
      <c r="A4" s="13" t="s">
        <v>119</v>
      </c>
      <c r="B4" s="13" t="s">
        <v>120</v>
      </c>
      <c r="C4" s="13" t="s">
        <v>99</v>
      </c>
      <c r="D4" s="13" t="s">
        <v>121</v>
      </c>
      <c r="E4" s="13" t="s">
        <v>122</v>
      </c>
      <c r="F4" s="13" t="s">
        <v>124</v>
      </c>
    </row>
    <row r="5" spans="1:6" ht="24.75" customHeight="1">
      <c r="A5" s="14" t="s">
        <v>110</v>
      </c>
      <c r="B5" s="14" t="s">
        <v>110</v>
      </c>
      <c r="C5" s="14">
        <v>1</v>
      </c>
      <c r="D5" s="14">
        <v>2</v>
      </c>
      <c r="E5" s="14">
        <v>3</v>
      </c>
      <c r="F5" s="14" t="s">
        <v>110</v>
      </c>
    </row>
    <row r="6" spans="1:6" ht="24.75" customHeight="1">
      <c r="A6" s="14"/>
      <c r="B6" s="67" t="s">
        <v>283</v>
      </c>
      <c r="C6" s="14">
        <f>D6+E6</f>
        <v>245.64000000000001</v>
      </c>
      <c r="D6" s="14">
        <v>243.12</v>
      </c>
      <c r="E6" s="14">
        <f>E7</f>
        <v>2.52</v>
      </c>
      <c r="F6" s="14"/>
    </row>
    <row r="7" spans="1:6" ht="24.75" customHeight="1">
      <c r="A7" s="28">
        <v>201</v>
      </c>
      <c r="B7" s="64" t="s">
        <v>202</v>
      </c>
      <c r="C7" s="14">
        <f>D7+E7</f>
        <v>245.64000000000001</v>
      </c>
      <c r="D7" s="14">
        <v>243.12</v>
      </c>
      <c r="E7" s="14">
        <f>E8</f>
        <v>2.52</v>
      </c>
      <c r="F7" s="130"/>
    </row>
    <row r="8" spans="1:6" ht="24.75" customHeight="1">
      <c r="A8" s="104" t="s">
        <v>284</v>
      </c>
      <c r="B8" s="86" t="s">
        <v>285</v>
      </c>
      <c r="C8" s="14">
        <f>D8+E8</f>
        <v>245.64000000000001</v>
      </c>
      <c r="D8" s="14">
        <v>243.12</v>
      </c>
      <c r="E8" s="14">
        <v>2.52</v>
      </c>
      <c r="F8" s="130"/>
    </row>
    <row r="9" spans="1:6" ht="24.75" customHeight="1">
      <c r="A9" s="104" t="s">
        <v>286</v>
      </c>
      <c r="B9" s="86" t="s">
        <v>287</v>
      </c>
      <c r="C9" s="66">
        <f>D9+E9</f>
        <v>245.64000000000001</v>
      </c>
      <c r="D9" s="66">
        <v>243.12</v>
      </c>
      <c r="E9" s="66">
        <v>2.52</v>
      </c>
      <c r="F9" s="130"/>
    </row>
    <row r="10" spans="1:6" ht="24.75" customHeight="1">
      <c r="A10" s="28">
        <v>208</v>
      </c>
      <c r="B10" s="86" t="s">
        <v>288</v>
      </c>
      <c r="C10" s="64">
        <f>C11+C12+C13</f>
        <v>34.22</v>
      </c>
      <c r="D10" s="64">
        <f>D11+D12+D13</f>
        <v>34.22</v>
      </c>
      <c r="E10" s="131"/>
      <c r="F10" s="131"/>
    </row>
    <row r="11" spans="1:6" ht="24.75" customHeight="1">
      <c r="A11" s="64">
        <v>2080505</v>
      </c>
      <c r="B11" s="96" t="s">
        <v>289</v>
      </c>
      <c r="C11" s="64">
        <v>22.59</v>
      </c>
      <c r="D11" s="66">
        <v>22.59</v>
      </c>
      <c r="E11" s="131"/>
      <c r="F11" s="131"/>
    </row>
    <row r="12" spans="1:6" ht="24.75" customHeight="1">
      <c r="A12" s="64">
        <v>2080506</v>
      </c>
      <c r="B12" s="96" t="s">
        <v>290</v>
      </c>
      <c r="C12" s="64">
        <v>11.29</v>
      </c>
      <c r="D12" s="66">
        <v>11.29</v>
      </c>
      <c r="E12" s="131"/>
      <c r="F12" s="131"/>
    </row>
    <row r="13" spans="1:6" ht="24.75" customHeight="1">
      <c r="A13" s="64">
        <v>2089901</v>
      </c>
      <c r="B13" s="86" t="s">
        <v>291</v>
      </c>
      <c r="C13" s="66">
        <v>0.34</v>
      </c>
      <c r="D13" s="66">
        <v>0.34</v>
      </c>
      <c r="E13" s="131"/>
      <c r="F13" s="131"/>
    </row>
    <row r="14" spans="1:6" ht="24.75" customHeight="1">
      <c r="A14" s="27">
        <v>210</v>
      </c>
      <c r="B14" s="86" t="s">
        <v>292</v>
      </c>
      <c r="C14" s="66">
        <f>C15+C16</f>
        <v>9.85</v>
      </c>
      <c r="D14" s="66">
        <f>D15+D16</f>
        <v>9.85</v>
      </c>
      <c r="E14" s="131"/>
      <c r="F14" s="131"/>
    </row>
    <row r="15" spans="1:6" ht="24.75" customHeight="1">
      <c r="A15" s="66">
        <v>2101101</v>
      </c>
      <c r="B15" s="86" t="s">
        <v>293</v>
      </c>
      <c r="C15" s="66">
        <v>5.13</v>
      </c>
      <c r="D15" s="66">
        <v>5.13</v>
      </c>
      <c r="E15" s="131"/>
      <c r="F15" s="131"/>
    </row>
    <row r="16" spans="1:6" ht="24.75" customHeight="1">
      <c r="A16" s="66">
        <v>2101103</v>
      </c>
      <c r="B16" s="86" t="s">
        <v>294</v>
      </c>
      <c r="C16" s="66">
        <v>4.72</v>
      </c>
      <c r="D16" s="66">
        <v>4.72</v>
      </c>
      <c r="E16" s="131"/>
      <c r="F16" s="131"/>
    </row>
    <row r="17" spans="1:6" ht="24.75" customHeight="1">
      <c r="A17" s="27">
        <v>221</v>
      </c>
      <c r="B17" s="86" t="s">
        <v>295</v>
      </c>
      <c r="C17" s="66">
        <v>18.34</v>
      </c>
      <c r="D17" s="66">
        <v>18.34</v>
      </c>
      <c r="E17" s="131"/>
      <c r="F17" s="131"/>
    </row>
    <row r="18" spans="1:6" ht="24.75" customHeight="1">
      <c r="A18" s="66">
        <v>2210201</v>
      </c>
      <c r="B18" s="96" t="s">
        <v>296</v>
      </c>
      <c r="C18" s="66">
        <v>18.34</v>
      </c>
      <c r="D18" s="66">
        <v>18.34</v>
      </c>
      <c r="E18" s="131"/>
      <c r="F18" s="131"/>
    </row>
  </sheetData>
  <mergeCells count="1">
    <mergeCell ref="A2:F2"/>
  </mergeCells>
  <phoneticPr fontId="0" type="noConversion"/>
  <printOptions horizontalCentered="1"/>
  <pageMargins left="0.59" right="0.59" top="0.79000000000000015" bottom="0.79000000000000015" header="0.5" footer="0.5"/>
  <pageSetup paperSize="9" fitToHeight="1000" orientation="landscape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22</vt:i4>
      </vt:variant>
    </vt:vector>
  </HeadingPairs>
  <TitlesOfParts>
    <vt:vector size="40" baseType="lpstr">
      <vt:lpstr>封面</vt:lpstr>
      <vt:lpstr>目录</vt:lpstr>
      <vt:lpstr>表1-部门综合预算收支总表</vt:lpstr>
      <vt:lpstr>表2-部门综合预算收入总表</vt:lpstr>
      <vt:lpstr>表3-部门综合预算支出总表</vt:lpstr>
      <vt:lpstr>表4-部门综合预算财政拨款收支总表</vt:lpstr>
      <vt:lpstr>表5-部门综合预算一般公共预算支出明细表（按功能科目分）</vt:lpstr>
      <vt:lpstr>表6-部门综合预算一般公共预算支出明细表（按经济分类科目分）</vt:lpstr>
      <vt:lpstr>表7-部门综合预算一般公共预算基本支出明细表（按功能科目分）</vt:lpstr>
      <vt:lpstr>表8-部门综合预一般公共预算基本支出明细表（按经济分类科目分）</vt:lpstr>
      <vt:lpstr>表9-部门综合预算政府性基金收支表</vt:lpstr>
      <vt:lpstr>表10-部门综合预算专项业务经费支出表</vt:lpstr>
      <vt:lpstr>表11-部门综合预算财政拨款结转资金支出表</vt:lpstr>
      <vt:lpstr>表12-部门综合预算政府采购（资产配置、购买服务）预算表</vt:lpstr>
      <vt:lpstr>表13-部门综合预算一般公共预算拨款“三公”经费及会议培训费表</vt:lpstr>
      <vt:lpstr>表14-部门专项业务经费绩效目标表</vt:lpstr>
      <vt:lpstr>表15-部门整体支出绩效目标表</vt:lpstr>
      <vt:lpstr>表16-部门专项资金整体绩效目标表</vt:lpstr>
      <vt:lpstr>'表10-部门综合预算专项业务经费支出表'!Print_Area</vt:lpstr>
      <vt:lpstr>'表12-部门综合预算政府采购（资产配置、购买服务）预算表'!Print_Area</vt:lpstr>
      <vt:lpstr>'表13-部门综合预算一般公共预算拨款“三公”经费及会议培训费表'!Print_Area</vt:lpstr>
      <vt:lpstr>'表1-部门综合预算收支总表'!Print_Area</vt:lpstr>
      <vt:lpstr>'表2-部门综合预算收入总表'!Print_Area</vt:lpstr>
      <vt:lpstr>'表3-部门综合预算支出总表'!Print_Area</vt:lpstr>
      <vt:lpstr>'表4-部门综合预算财政拨款收支总表'!Print_Area</vt:lpstr>
      <vt:lpstr>'表9-部门综合预算政府性基金收支表'!Print_Area</vt:lpstr>
      <vt:lpstr>封面!Print_Area</vt:lpstr>
      <vt:lpstr>目录!Print_Area</vt:lpstr>
      <vt:lpstr>'表10-部门综合预算专项业务经费支出表'!Print_Titles</vt:lpstr>
      <vt:lpstr>'表12-部门综合预算政府采购（资产配置、购买服务）预算表'!Print_Titles</vt:lpstr>
      <vt:lpstr>'表13-部门综合预算一般公共预算拨款“三公”经费及会议培训费表'!Print_Titles</vt:lpstr>
      <vt:lpstr>'表1-部门综合预算收支总表'!Print_Titles</vt:lpstr>
      <vt:lpstr>'表2-部门综合预算收入总表'!Print_Titles</vt:lpstr>
      <vt:lpstr>'表3-部门综合预算支出总表'!Print_Titles</vt:lpstr>
      <vt:lpstr>'表4-部门综合预算财政拨款收支总表'!Print_Titles</vt:lpstr>
      <vt:lpstr>'表5-部门综合预算一般公共预算支出明细表（按功能科目分）'!Print_Titles</vt:lpstr>
      <vt:lpstr>'表6-部门综合预算一般公共预算支出明细表（按经济分类科目分）'!Print_Titles</vt:lpstr>
      <vt:lpstr>'表7-部门综合预算一般公共预算基本支出明细表（按功能科目分）'!Print_Titles</vt:lpstr>
      <vt:lpstr>'表8-部门综合预一般公共预算基本支出明细表（按经济分类科目分）'!Print_Titles</vt:lpstr>
      <vt:lpstr>'表9-部门综合预算政府性基金收支表'!Print_Titles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cp:revision>1</cp:revision>
  <cp:lastPrinted>2020-11-06T01:42:21Z</cp:lastPrinted>
  <dcterms:created xsi:type="dcterms:W3CDTF">2018-01-09T01:56:11Z</dcterms:created>
  <dcterms:modified xsi:type="dcterms:W3CDTF">2020-11-06T01:44:57Z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